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<sst xmlns="http://schemas.openxmlformats.org/spreadsheetml/2006/main" count="149" uniqueCount="56">
  <si>
    <t>Kuukausiskabat</t>
  </si>
  <si>
    <t>Muuta vain sinisten solujen sisältöä</t>
  </si>
  <si>
    <t>Lohko 1a</t>
  </si>
  <si>
    <t>Ottelut</t>
  </si>
  <si>
    <t>Voitot</t>
  </si>
  <si>
    <t>V.Erät</t>
  </si>
  <si>
    <t>H.Erät</t>
  </si>
  <si>
    <t>V.Pist</t>
  </si>
  <si>
    <t>H.Pist</t>
  </si>
  <si>
    <t>Sij.</t>
  </si>
  <si>
    <t>a</t>
  </si>
  <si>
    <t>b</t>
  </si>
  <si>
    <t>a erät</t>
  </si>
  <si>
    <t>b erät</t>
  </si>
  <si>
    <t>1a</t>
  </si>
  <si>
    <t>1b</t>
  </si>
  <si>
    <t>2a</t>
  </si>
  <si>
    <t>2b</t>
  </si>
  <si>
    <t>3a</t>
  </si>
  <si>
    <t>3b</t>
  </si>
  <si>
    <t>4a</t>
  </si>
  <si>
    <t>4b</t>
  </si>
  <si>
    <t>5a</t>
  </si>
  <si>
    <t>5b</t>
  </si>
  <si>
    <t>a voitto</t>
  </si>
  <si>
    <t>b voitto</t>
  </si>
  <si>
    <t>a pisteet</t>
  </si>
  <si>
    <t>b pisteet</t>
  </si>
  <si>
    <t>Pelit a</t>
  </si>
  <si>
    <t>Pelit b</t>
  </si>
  <si>
    <t>Tero</t>
  </si>
  <si>
    <t>Hannu</t>
  </si>
  <si>
    <t>Tapsa</t>
  </si>
  <si>
    <t>Lohko 1b</t>
  </si>
  <si>
    <t>Tommi</t>
  </si>
  <si>
    <t>Topias</t>
  </si>
  <si>
    <t>Marko</t>
  </si>
  <si>
    <t>Lohko 2a</t>
  </si>
  <si>
    <t>Harri</t>
  </si>
  <si>
    <t>Kari</t>
  </si>
  <si>
    <t>Jyrki</t>
  </si>
  <si>
    <t>Jammu</t>
  </si>
  <si>
    <t>Lohko 2b</t>
  </si>
  <si>
    <t>Hessu</t>
  </si>
  <si>
    <t xml:space="preserve">Erkki </t>
  </si>
  <si>
    <t>Jouko</t>
  </si>
  <si>
    <t>Janne</t>
  </si>
  <si>
    <t>Finaali</t>
  </si>
  <si>
    <t>Pronssi</t>
  </si>
  <si>
    <t>5.-6.</t>
  </si>
  <si>
    <t>2a1 - 2b1 (7-8)</t>
  </si>
  <si>
    <t>2a2 - 2b2 (9-10)</t>
  </si>
  <si>
    <t>Harri Pohja</t>
  </si>
  <si>
    <t>Erkki Pyre</t>
  </si>
  <si>
    <t>2a3 – 2b3 (11-12)</t>
  </si>
  <si>
    <t>2a4 – 2b4 (13-14)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</si>
</sst>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\ MMM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7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>
      <alignment/>
      <protection/>
    </xf>
    <xf numFmtId="165" fontId="1" fillId="0" borderId="0" xfId="20" applyNumberFormat="1">
      <alignment/>
      <protection/>
    </xf>
    <xf numFmtId="164" fontId="3" fillId="0" borderId="0" xfId="20" applyFont="1">
      <alignment/>
      <protection/>
    </xf>
    <xf numFmtId="165" fontId="3" fillId="0" borderId="0" xfId="20" applyNumberFormat="1" applyFont="1">
      <alignment/>
      <protection/>
    </xf>
    <xf numFmtId="164" fontId="4" fillId="0" borderId="0" xfId="0" applyFon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B78"/>
  <sheetViews>
    <sheetView tabSelected="1" workbookViewId="0" topLeftCell="A21">
      <selection activeCell="H45" sqref="H45"/>
    </sheetView>
  </sheetViews>
  <sheetFormatPr defaultColWidth="9.140625" defaultRowHeight="12.75"/>
  <cols>
    <col min="1" max="1" width="18.8515625" style="1" customWidth="1"/>
    <col min="2" max="2" width="6.8515625" style="1" customWidth="1"/>
    <col min="3" max="3" width="6.28125" style="1" customWidth="1"/>
    <col min="4" max="4" width="6.140625" style="1" customWidth="1"/>
    <col min="5" max="7" width="5.8515625" style="1" customWidth="1"/>
    <col min="8" max="8" width="5.7109375" style="1" customWidth="1"/>
    <col min="9" max="9" width="17.28125" style="1" customWidth="1"/>
    <col min="10" max="10" width="19.421875" style="1" customWidth="1"/>
    <col min="11" max="11" width="5.28125" style="1" customWidth="1"/>
    <col min="12" max="12" width="5.00390625" style="1" customWidth="1"/>
    <col min="13" max="13" width="4.00390625" style="1" customWidth="1"/>
    <col min="14" max="14" width="3.28125" style="1" customWidth="1"/>
    <col min="15" max="15" width="3.57421875" style="1" customWidth="1"/>
    <col min="16" max="16" width="4.00390625" style="1" customWidth="1"/>
    <col min="17" max="17" width="3.57421875" style="1" customWidth="1"/>
    <col min="18" max="22" width="3.28125" style="1" customWidth="1"/>
    <col min="23" max="16384" width="8.7109375" style="1" customWidth="1"/>
  </cols>
  <sheetData>
    <row r="2" spans="1:4" ht="12.75">
      <c r="A2" s="2" t="s">
        <v>0</v>
      </c>
      <c r="D2" s="1" t="s">
        <v>1</v>
      </c>
    </row>
    <row r="4" spans="1:28" ht="12.7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" t="s">
        <v>14</v>
      </c>
      <c r="N4" s="2" t="s">
        <v>15</v>
      </c>
      <c r="O4" s="2" t="s">
        <v>16</v>
      </c>
      <c r="P4" s="2" t="s">
        <v>17</v>
      </c>
      <c r="Q4" s="2" t="s">
        <v>18</v>
      </c>
      <c r="R4" s="2" t="s">
        <v>19</v>
      </c>
      <c r="S4" s="2" t="s">
        <v>20</v>
      </c>
      <c r="T4" s="2" t="s">
        <v>21</v>
      </c>
      <c r="U4" s="2" t="s">
        <v>22</v>
      </c>
      <c r="V4" s="2" t="s">
        <v>23</v>
      </c>
      <c r="W4" s="2" t="s">
        <v>24</v>
      </c>
      <c r="X4" s="2" t="s">
        <v>25</v>
      </c>
      <c r="Y4" s="2" t="s">
        <v>26</v>
      </c>
      <c r="Z4" s="2" t="s">
        <v>27</v>
      </c>
      <c r="AA4" s="2" t="s">
        <v>28</v>
      </c>
      <c r="AB4" s="2" t="s">
        <v>29</v>
      </c>
    </row>
    <row r="5" spans="3:28" ht="12.75">
      <c r="C5" s="3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1">
        <f>IF(K5&gt;L5,1,0)</f>
        <v>0</v>
      </c>
      <c r="X5" s="1">
        <f>IF(L5&gt;K5,1,0)</f>
        <v>0</v>
      </c>
      <c r="Y5" s="1">
        <f>M5+O5+Q5+S5+U5</f>
        <v>0</v>
      </c>
      <c r="Z5" s="1">
        <f>N5+P5+R5+T5+V5</f>
        <v>0</v>
      </c>
      <c r="AA5" s="1">
        <f>IF($K5+$L5&gt;0,1,0)</f>
        <v>0</v>
      </c>
      <c r="AB5" s="1">
        <f>IF($K5+$L5&gt;0,1,0)</f>
        <v>0</v>
      </c>
    </row>
    <row r="6" spans="1:28" ht="12.75">
      <c r="A6" s="4"/>
      <c r="H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1">
        <f>IF(K6&gt;L6,1,0)</f>
        <v>0</v>
      </c>
      <c r="X6" s="1">
        <f>IF(L6&gt;K6,1,0)</f>
        <v>0</v>
      </c>
      <c r="Y6" s="1">
        <f>M6+O6+Q6+S6+U6</f>
        <v>0</v>
      </c>
      <c r="Z6" s="1">
        <f>N6+P6+R6+T6+V6</f>
        <v>0</v>
      </c>
      <c r="AA6" s="1">
        <f>IF($K6+$L6&gt;0,1,0)</f>
        <v>0</v>
      </c>
      <c r="AB6" s="1">
        <f>IF($K6+$L6&gt;0,1,0)</f>
        <v>0</v>
      </c>
    </row>
    <row r="7" spans="1:28" ht="12.75">
      <c r="A7" s="4"/>
      <c r="H7" s="4"/>
      <c r="I7" s="1" t="str">
        <f>A10</f>
        <v>Tapsa</v>
      </c>
      <c r="J7" s="1" t="str">
        <f>A8</f>
        <v>Tero</v>
      </c>
      <c r="K7" s="4">
        <v>0</v>
      </c>
      <c r="L7" s="4">
        <v>2</v>
      </c>
      <c r="M7" s="4">
        <v>1</v>
      </c>
      <c r="N7" s="4">
        <v>11</v>
      </c>
      <c r="O7" s="4">
        <v>0</v>
      </c>
      <c r="P7" s="4">
        <v>11</v>
      </c>
      <c r="Q7" s="4"/>
      <c r="R7" s="4"/>
      <c r="S7" s="4"/>
      <c r="T7" s="4"/>
      <c r="U7" s="4"/>
      <c r="V7" s="4"/>
      <c r="W7" s="1">
        <f>IF(K7&gt;L7,1,0)</f>
        <v>0</v>
      </c>
      <c r="X7" s="1">
        <f>IF(L7&gt;K7,1,0)</f>
        <v>1</v>
      </c>
      <c r="Y7" s="1">
        <f>M7+O7+Q7+S7+U7</f>
        <v>1</v>
      </c>
      <c r="Z7" s="1">
        <f>N7+P7+R7+T7+V7</f>
        <v>22</v>
      </c>
      <c r="AA7" s="1">
        <f>IF($K7+$L7&gt;0,1,0)</f>
        <v>1</v>
      </c>
      <c r="AB7" s="1">
        <f>IF($K7+$L7&gt;0,1,0)</f>
        <v>1</v>
      </c>
    </row>
    <row r="8" spans="1:28" ht="12.75">
      <c r="A8" s="4" t="s">
        <v>30</v>
      </c>
      <c r="B8" s="1">
        <f>SUMIF($I$5:$I$53,$A8,$AA$5:$AA$53)+SUMIF($J$5:$J$53,$A8,$AB$5:$AB$53)</f>
        <v>2</v>
      </c>
      <c r="C8" s="1">
        <f>SUMIF($I$5:$I$53,$A8,$W$5:$W$53)+SUMIF($J$5:$J$53,$A8,$X$5:$X$53)</f>
        <v>2</v>
      </c>
      <c r="D8" s="1">
        <f>SUMIF($I$5:$I$53,$A8,$K$5:$K$53)+SUMIF($J$5:$J$53,$A8,$L$5:$L$53)</f>
        <v>4</v>
      </c>
      <c r="E8" s="1">
        <f>SUMIF($I$5:$I$53,$A8,$L$5:$L$53)+SUMIF($J$5:$J$53,$A8,$K$5:$K$53)</f>
        <v>0</v>
      </c>
      <c r="F8" s="1">
        <f>SUMIF($I$5:$I$53,$A8,$Y$5:$Y$53)+SUMIF($J$5:$J$53,$A8,$Z$5:$Z$53)</f>
        <v>44</v>
      </c>
      <c r="G8" s="1">
        <f>SUMIF($I$5:$I$53,$A8,$Z$5:$Z$53)+SUMIF($J$5:$J$53,$A8,$Y$5:$Y$53)</f>
        <v>11</v>
      </c>
      <c r="H8" s="4">
        <v>1</v>
      </c>
      <c r="I8" s="1" t="str">
        <f>A10</f>
        <v>Tapsa</v>
      </c>
      <c r="J8" s="1" t="str">
        <f>A9</f>
        <v>Hannu</v>
      </c>
      <c r="K8" s="4">
        <v>2</v>
      </c>
      <c r="L8" s="4">
        <v>0</v>
      </c>
      <c r="M8" s="4">
        <v>11</v>
      </c>
      <c r="N8" s="4">
        <v>3</v>
      </c>
      <c r="O8" s="4">
        <v>11</v>
      </c>
      <c r="P8" s="4">
        <v>3</v>
      </c>
      <c r="Q8" s="4"/>
      <c r="R8" s="4"/>
      <c r="S8" s="4"/>
      <c r="T8" s="4"/>
      <c r="U8" s="4"/>
      <c r="V8" s="4"/>
      <c r="W8" s="1">
        <f>IF(K8&gt;L8,1,0)</f>
        <v>1</v>
      </c>
      <c r="X8" s="1">
        <f>IF(L8&gt;K8,1,0)</f>
        <v>0</v>
      </c>
      <c r="Y8" s="1">
        <f>M8+O8+Q8+S8+U8</f>
        <v>22</v>
      </c>
      <c r="Z8" s="1">
        <f>N8+P8+R8+T8+V8</f>
        <v>6</v>
      </c>
      <c r="AA8" s="1">
        <f>IF($K8+$L8&gt;0,1,0)</f>
        <v>1</v>
      </c>
      <c r="AB8" s="1">
        <f>IF($K8+$L8&gt;0,1,0)</f>
        <v>1</v>
      </c>
    </row>
    <row r="9" spans="1:28" ht="12.75">
      <c r="A9" s="4" t="s">
        <v>31</v>
      </c>
      <c r="B9" s="1">
        <f>SUMIF($I$5:$I$53,$A9,$AA$5:$AA$53)+SUMIF($J$5:$J$53,$A9,$AB$5:$AB$53)</f>
        <v>2</v>
      </c>
      <c r="C9" s="1">
        <f>SUMIF($I$5:$I$53,$A9,$W$5:$W$53)+SUMIF($J$5:$J$53,$A9,$X$5:$X$53)</f>
        <v>0</v>
      </c>
      <c r="D9" s="1">
        <f>SUMIF($I$5:$I$53,$A9,$K$5:$K$53)+SUMIF($J$5:$J$53,$A9,$L$5:$L$53)</f>
        <v>0</v>
      </c>
      <c r="E9" s="1">
        <f>SUMIF($I$5:$I$53,$A9,$L$5:$L$53)+SUMIF($J$5:$J$53,$A9,$K$5:$K$53)</f>
        <v>4</v>
      </c>
      <c r="F9" s="1">
        <f>SUMIF($I$5:$I$53,$A9,$Y$5:$Y$53)+SUMIF($J$5:$J$53,$A9,$Z$5:$Z$53)</f>
        <v>16</v>
      </c>
      <c r="G9" s="1">
        <f>SUMIF($I$5:$I$53,$A9,$Z$5:$Z$53)+SUMIF($J$5:$J$53,$A9,$Y$5:$Y$53)</f>
        <v>44</v>
      </c>
      <c r="H9" s="4">
        <v>3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1">
        <f>IF(K9&gt;L9,1,0)</f>
        <v>0</v>
      </c>
      <c r="X9" s="1">
        <f>IF(L9&gt;K9,1,0)</f>
        <v>0</v>
      </c>
      <c r="Y9" s="1">
        <f>M9+O9+Q9+S9+U9</f>
        <v>0</v>
      </c>
      <c r="Z9" s="1">
        <f>N9+P9+R9+T9+V9</f>
        <v>0</v>
      </c>
      <c r="AA9" s="1">
        <f>IF($K9+$L9&gt;0,1,0)</f>
        <v>0</v>
      </c>
      <c r="AB9" s="1">
        <f>IF($K9+$L9&gt;0,1,0)</f>
        <v>0</v>
      </c>
    </row>
    <row r="10" spans="1:28" ht="12.75">
      <c r="A10" s="4" t="s">
        <v>32</v>
      </c>
      <c r="B10" s="1">
        <f>SUMIF($I$5:$I$53,$A10,$AA$5:$AA$53)+SUMIF($J$5:$J$53,$A10,$AB$5:$AB$53)</f>
        <v>2</v>
      </c>
      <c r="C10" s="1">
        <f>SUMIF($I$5:$I$53,$A10,$W$5:$W$53)+SUMIF($J$5:$J$53,$A10,$X$5:$X$53)</f>
        <v>1</v>
      </c>
      <c r="D10" s="1">
        <f>SUMIF($I$5:$I$53,$A10,$K$5:$K$53)+SUMIF($J$5:$J$53,$A10,$L$5:$L$53)</f>
        <v>2</v>
      </c>
      <c r="E10" s="1">
        <f>SUMIF($I$5:$I$53,$A10,$L$5:$L$53)+SUMIF($J$5:$J$53,$A10,$K$5:$K$53)</f>
        <v>2</v>
      </c>
      <c r="F10" s="1">
        <f>SUMIF($I$5:$I$53,$A10,$Y$5:$Y$53)+SUMIF($J$5:$J$53,$A10,$Z$5:$Z$53)</f>
        <v>23</v>
      </c>
      <c r="G10" s="1">
        <f>SUMIF($I$5:$I$53,$A10,$Z$5:$Z$53)+SUMIF($J$5:$J$53,$A10,$Y$5:$Y$53)</f>
        <v>28</v>
      </c>
      <c r="H10" s="4">
        <v>2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1">
        <f>IF(K10&gt;L10,1,0)</f>
        <v>0</v>
      </c>
      <c r="X10" s="1">
        <f>IF(L10&gt;K10,1,0)</f>
        <v>0</v>
      </c>
      <c r="Y10" s="1">
        <f>M10+O10+Q10+S10+U10</f>
        <v>0</v>
      </c>
      <c r="Z10" s="1">
        <f>N10+P10+R10+T10+V10</f>
        <v>0</v>
      </c>
      <c r="AA10" s="1">
        <f>IF($K10+$L10&gt;0,1,0)</f>
        <v>0</v>
      </c>
      <c r="AB10" s="1">
        <f>IF($K10+$L10&gt;0,1,0)</f>
        <v>0</v>
      </c>
    </row>
    <row r="11" spans="11:28" ht="12.75"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1">
        <f>IF(K11&gt;L11,1,0)</f>
        <v>0</v>
      </c>
      <c r="X11" s="1">
        <f>IF(L11&gt;K11,1,0)</f>
        <v>0</v>
      </c>
      <c r="Y11" s="1">
        <f>M11+O11+Q11+S11+U11</f>
        <v>0</v>
      </c>
      <c r="Z11" s="1">
        <f>N11+P11+R11+T11+V11</f>
        <v>0</v>
      </c>
      <c r="AA11" s="1">
        <f>IF($K11+$L11&gt;0,1,0)</f>
        <v>0</v>
      </c>
      <c r="AB11" s="1">
        <f>IF($K11+$L11&gt;0,1,0)</f>
        <v>0</v>
      </c>
    </row>
    <row r="12" spans="11:28" ht="12.75"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">
        <f>IF(K12&gt;L12,1,0)</f>
        <v>0</v>
      </c>
      <c r="X12" s="1">
        <f>IF(L12&gt;K12,1,0)</f>
        <v>0</v>
      </c>
      <c r="Y12" s="1">
        <f>M12+O12+Q12+S12+U12</f>
        <v>0</v>
      </c>
      <c r="Z12" s="1">
        <f>N12+P12+R12+T12+V12</f>
        <v>0</v>
      </c>
      <c r="AA12" s="1">
        <f>IF($K12+$L12&gt;0,1,0)</f>
        <v>0</v>
      </c>
      <c r="AB12" s="1">
        <f>IF($K12+$L12&gt;0,1,0)</f>
        <v>0</v>
      </c>
    </row>
    <row r="13" spans="11:28" ht="12.75"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1">
        <f>IF(K13&gt;L13,1,0)</f>
        <v>0</v>
      </c>
      <c r="X13" s="1">
        <f>IF(L13&gt;K13,1,0)</f>
        <v>0</v>
      </c>
      <c r="Y13" s="1">
        <f>M13+O13+Q13+S13+U13</f>
        <v>0</v>
      </c>
      <c r="Z13" s="1">
        <f>N13+P13+R13+T13+V13</f>
        <v>0</v>
      </c>
      <c r="AA13" s="1">
        <f>IF($K13+$L13&gt;0,1,0)</f>
        <v>0</v>
      </c>
      <c r="AB13" s="1">
        <f>IF($K13+$L13&gt;0,1,0)</f>
        <v>0</v>
      </c>
    </row>
    <row r="14" spans="9:28" ht="12.75">
      <c r="I14" s="1" t="str">
        <f>A8</f>
        <v>Tero</v>
      </c>
      <c r="J14" s="1" t="str">
        <f>A9</f>
        <v>Hannu</v>
      </c>
      <c r="K14" s="4">
        <v>2</v>
      </c>
      <c r="L14" s="4">
        <v>0</v>
      </c>
      <c r="M14" s="4">
        <v>11</v>
      </c>
      <c r="N14" s="4">
        <v>4</v>
      </c>
      <c r="O14" s="4">
        <v>11</v>
      </c>
      <c r="P14" s="4">
        <v>6</v>
      </c>
      <c r="Q14" s="4"/>
      <c r="R14" s="4"/>
      <c r="S14" s="4"/>
      <c r="T14" s="4"/>
      <c r="U14" s="4"/>
      <c r="V14" s="4"/>
      <c r="W14" s="1">
        <f>IF(K14&gt;L14,1,0)</f>
        <v>1</v>
      </c>
      <c r="X14" s="1">
        <f>IF(L14&gt;K14,1,0)</f>
        <v>0</v>
      </c>
      <c r="Y14" s="1">
        <f>M14+O14+Q14+S14+U14</f>
        <v>22</v>
      </c>
      <c r="Z14" s="1">
        <f>N14+P14+R14+T14+V14</f>
        <v>10</v>
      </c>
      <c r="AA14" s="1">
        <f>IF($K14+$L14&gt;0,1,0)</f>
        <v>1</v>
      </c>
      <c r="AB14" s="1">
        <f>IF($K14+$L14&gt;0,1,0)</f>
        <v>1</v>
      </c>
    </row>
    <row r="17" spans="1:28" ht="12.75">
      <c r="A17" s="2" t="s">
        <v>33</v>
      </c>
      <c r="B17" s="2" t="s">
        <v>3</v>
      </c>
      <c r="C17" s="2" t="s">
        <v>4</v>
      </c>
      <c r="D17" s="2" t="s">
        <v>5</v>
      </c>
      <c r="E17" s="2" t="s">
        <v>6</v>
      </c>
      <c r="F17" s="2" t="s">
        <v>7</v>
      </c>
      <c r="G17" s="2" t="s">
        <v>8</v>
      </c>
      <c r="H17" s="2" t="s">
        <v>9</v>
      </c>
      <c r="I17" s="2" t="s">
        <v>10</v>
      </c>
      <c r="J17" s="2" t="s">
        <v>11</v>
      </c>
      <c r="K17" s="2" t="s">
        <v>12</v>
      </c>
      <c r="L17" s="2" t="s">
        <v>13</v>
      </c>
      <c r="M17" s="2" t="s">
        <v>14</v>
      </c>
      <c r="N17" s="2" t="s">
        <v>15</v>
      </c>
      <c r="O17" s="2" t="s">
        <v>16</v>
      </c>
      <c r="P17" s="2" t="s">
        <v>17</v>
      </c>
      <c r="Q17" s="2" t="s">
        <v>18</v>
      </c>
      <c r="R17" s="2" t="s">
        <v>19</v>
      </c>
      <c r="S17" s="2" t="s">
        <v>20</v>
      </c>
      <c r="T17" s="2" t="s">
        <v>21</v>
      </c>
      <c r="U17" s="2" t="s">
        <v>22</v>
      </c>
      <c r="V17" s="2" t="s">
        <v>23</v>
      </c>
      <c r="W17" s="2" t="s">
        <v>24</v>
      </c>
      <c r="X17" s="2" t="s">
        <v>25</v>
      </c>
      <c r="Y17" s="2" t="s">
        <v>26</v>
      </c>
      <c r="Z17" s="2" t="s">
        <v>27</v>
      </c>
      <c r="AA17" s="2" t="s">
        <v>28</v>
      </c>
      <c r="AB17" s="2" t="s">
        <v>29</v>
      </c>
    </row>
    <row r="18" spans="3:28" ht="12.75">
      <c r="C18" s="3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1">
        <f>IF(K18&gt;L18,1,0)</f>
        <v>0</v>
      </c>
      <c r="X18" s="1">
        <f>IF(L18&gt;K18,1,0)</f>
        <v>0</v>
      </c>
      <c r="Y18" s="1">
        <f>M18+O18+Q18+S18+U18</f>
        <v>0</v>
      </c>
      <c r="Z18" s="1">
        <f>N18+P18+R18+T18+V18</f>
        <v>0</v>
      </c>
      <c r="AA18" s="1">
        <f>IF($K18+$L18&gt;0,1,0)</f>
        <v>0</v>
      </c>
      <c r="AB18" s="1">
        <f>IF($K18+$L18&gt;0,1,0)</f>
        <v>0</v>
      </c>
    </row>
    <row r="19" spans="1:28" ht="12.75">
      <c r="A19" s="4" t="s">
        <v>34</v>
      </c>
      <c r="B19" s="1">
        <v>2</v>
      </c>
      <c r="C19" s="1">
        <v>2</v>
      </c>
      <c r="D19" s="1">
        <v>4</v>
      </c>
      <c r="E19" s="1">
        <v>0</v>
      </c>
      <c r="H19" s="4">
        <v>1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1">
        <f>IF(K19&gt;L19,1,0)</f>
        <v>0</v>
      </c>
      <c r="X19" s="1">
        <f>IF(L19&gt;K19,1,0)</f>
        <v>0</v>
      </c>
      <c r="Y19" s="1">
        <f>M19+O19+Q19+S19+U19</f>
        <v>0</v>
      </c>
      <c r="Z19" s="1">
        <f>N19+P19+R19+T19+V19</f>
        <v>0</v>
      </c>
      <c r="AA19" s="1">
        <f>IF($K19+$L19&gt;0,1,0)</f>
        <v>0</v>
      </c>
      <c r="AB19" s="1">
        <f>IF($K19+$L19&gt;0,1,0)</f>
        <v>0</v>
      </c>
    </row>
    <row r="20" spans="1:28" ht="12.75">
      <c r="A20" s="4" t="s">
        <v>35</v>
      </c>
      <c r="B20" s="1">
        <v>2</v>
      </c>
      <c r="C20" s="1">
        <v>1</v>
      </c>
      <c r="D20" s="1">
        <v>2</v>
      </c>
      <c r="E20" s="1">
        <v>2</v>
      </c>
      <c r="H20" s="4">
        <v>2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1">
        <f>IF(K20&gt;L20,1,0)</f>
        <v>0</v>
      </c>
      <c r="X20" s="1">
        <f>IF(L20&gt;K20,1,0)</f>
        <v>0</v>
      </c>
      <c r="Y20" s="1">
        <f>M20+O20+Q20+S20+U20</f>
        <v>0</v>
      </c>
      <c r="Z20" s="1">
        <f>N20+P20+R20+T20+V20</f>
        <v>0</v>
      </c>
      <c r="AA20" s="1">
        <f>IF($K20+$L20&gt;0,1,0)</f>
        <v>0</v>
      </c>
      <c r="AB20" s="1">
        <f>IF($K20+$L20&gt;0,1,0)</f>
        <v>0</v>
      </c>
    </row>
    <row r="21" spans="1:28" ht="12.75">
      <c r="A21" s="4" t="s">
        <v>36</v>
      </c>
      <c r="B21" s="1">
        <f>SUMIF($I$5:$I$53,$A21,$AA$5:$AA$53)+SUMIF($J$5:$J$53,$A21,$AB$5:$AB$53)</f>
        <v>2</v>
      </c>
      <c r="C21" s="1">
        <v>0</v>
      </c>
      <c r="D21" s="1">
        <v>0</v>
      </c>
      <c r="E21" s="1">
        <v>4</v>
      </c>
      <c r="H21" s="4">
        <v>3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1">
        <f>IF(K21&gt;L21,1,0)</f>
        <v>0</v>
      </c>
      <c r="X21" s="1">
        <f>IF(L21&gt;K21,1,0)</f>
        <v>0</v>
      </c>
      <c r="Y21" s="1">
        <f>M21+O21+Q21+S21+U21</f>
        <v>0</v>
      </c>
      <c r="Z21" s="1">
        <f>N21+P21+R21+T21+V21</f>
        <v>0</v>
      </c>
      <c r="AA21" s="1">
        <f>IF($K21+$L21&gt;0,1,0)</f>
        <v>0</v>
      </c>
      <c r="AB21" s="1">
        <f>IF($K21+$L21&gt;0,1,0)</f>
        <v>0</v>
      </c>
    </row>
    <row r="22" spans="1:28" ht="12.75">
      <c r="A22" s="4"/>
      <c r="H22" s="4"/>
      <c r="I22" s="1" t="str">
        <f>A19</f>
        <v>Tommi</v>
      </c>
      <c r="J22" s="1" t="str">
        <f>A20</f>
        <v>Topias</v>
      </c>
      <c r="K22" s="4">
        <v>2</v>
      </c>
      <c r="L22" s="4">
        <v>0</v>
      </c>
      <c r="M22" s="4">
        <v>11</v>
      </c>
      <c r="N22" s="4">
        <v>7</v>
      </c>
      <c r="O22" s="4">
        <v>11</v>
      </c>
      <c r="P22" s="4">
        <v>9</v>
      </c>
      <c r="Q22" s="4"/>
      <c r="R22" s="4"/>
      <c r="S22" s="4"/>
      <c r="T22" s="4"/>
      <c r="U22" s="4"/>
      <c r="V22" s="4"/>
      <c r="W22" s="1">
        <f>IF(K22&gt;L22,1,0)</f>
        <v>1</v>
      </c>
      <c r="X22" s="1">
        <f>IF(L22&gt;K22,1,0)</f>
        <v>0</v>
      </c>
      <c r="Y22" s="1">
        <f>M22+O22+Q22+S22+U22</f>
        <v>22</v>
      </c>
      <c r="Z22" s="1">
        <f>N22+P22+R22+T22+V22</f>
        <v>16</v>
      </c>
      <c r="AA22" s="1">
        <f>IF($K22+$L22&gt;0,1,0)</f>
        <v>1</v>
      </c>
      <c r="AB22" s="1">
        <f>IF($K22+$L22&gt;0,1,0)</f>
        <v>1</v>
      </c>
    </row>
    <row r="23" spans="1:28" ht="12.75">
      <c r="A23" s="4"/>
      <c r="H23" s="4"/>
      <c r="I23" s="1" t="str">
        <f>A19</f>
        <v>Tommi</v>
      </c>
      <c r="J23" s="1" t="str">
        <f>A21</f>
        <v>Marko</v>
      </c>
      <c r="K23" s="4">
        <v>2</v>
      </c>
      <c r="L23" s="4">
        <v>0</v>
      </c>
      <c r="M23" s="4">
        <v>11</v>
      </c>
      <c r="N23" s="4">
        <v>5</v>
      </c>
      <c r="O23" s="4">
        <v>11</v>
      </c>
      <c r="P23" s="4">
        <v>3</v>
      </c>
      <c r="Q23" s="4"/>
      <c r="R23" s="4"/>
      <c r="S23" s="4"/>
      <c r="T23" s="4"/>
      <c r="U23" s="4"/>
      <c r="V23" s="4"/>
      <c r="W23" s="1">
        <f>IF(K23&gt;L23,1,0)</f>
        <v>1</v>
      </c>
      <c r="X23" s="1">
        <f>IF(L23&gt;K23,1,0)</f>
        <v>0</v>
      </c>
      <c r="Y23" s="1">
        <f>M23+O23+Q23+S23+U23</f>
        <v>22</v>
      </c>
      <c r="Z23" s="1">
        <f>N23+P23+R23+T23+V23</f>
        <v>8</v>
      </c>
      <c r="AA23" s="1">
        <f>IF($K23+$L23&gt;0,1,0)</f>
        <v>1</v>
      </c>
      <c r="AB23" s="1">
        <f>IF($K23+$L23&gt;0,1,0)</f>
        <v>1</v>
      </c>
    </row>
    <row r="24" spans="11:28" ht="12.75"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1">
        <f>IF(K24&gt;L24,1,0)</f>
        <v>0</v>
      </c>
      <c r="X24" s="1">
        <f>IF(L24&gt;K24,1,0)</f>
        <v>0</v>
      </c>
      <c r="Y24" s="1">
        <f>M24+O24+Q24+S24+U24</f>
        <v>0</v>
      </c>
      <c r="Z24" s="1">
        <f>N24+P24+R24+T24+V24</f>
        <v>0</v>
      </c>
      <c r="AA24" s="1">
        <f>IF($K24+$L24&gt;0,1,0)</f>
        <v>0</v>
      </c>
      <c r="AB24" s="1">
        <f>IF($K24+$L24&gt;0,1,0)</f>
        <v>0</v>
      </c>
    </row>
    <row r="25" spans="9:28" ht="12.75">
      <c r="I25" s="1" t="str">
        <f>A20</f>
        <v>Topias</v>
      </c>
      <c r="J25" s="1" t="str">
        <f>A21</f>
        <v>Marko</v>
      </c>
      <c r="K25" s="4">
        <v>2</v>
      </c>
      <c r="L25" s="4">
        <v>0</v>
      </c>
      <c r="M25" s="4">
        <v>11</v>
      </c>
      <c r="N25" s="4">
        <v>4</v>
      </c>
      <c r="O25" s="4">
        <v>11</v>
      </c>
      <c r="P25" s="4">
        <v>4</v>
      </c>
      <c r="Q25" s="4"/>
      <c r="R25" s="4"/>
      <c r="S25" s="4"/>
      <c r="T25" s="4"/>
      <c r="U25" s="4"/>
      <c r="V25" s="4"/>
      <c r="W25" s="1">
        <f>IF(K25&gt;L25,1,0)</f>
        <v>1</v>
      </c>
      <c r="X25" s="1">
        <f>IF(L25&gt;K25,1,0)</f>
        <v>0</v>
      </c>
      <c r="Y25" s="1">
        <f>M25+O25+Q25+S25+U25</f>
        <v>22</v>
      </c>
      <c r="Z25" s="1">
        <f>N25+P25+R25+T25+V25</f>
        <v>8</v>
      </c>
      <c r="AA25" s="1">
        <f>IF($K25+$L25&gt;0,1,0)</f>
        <v>1</v>
      </c>
      <c r="AB25" s="1">
        <f>IF($K25+$L25&gt;0,1,0)</f>
        <v>1</v>
      </c>
    </row>
    <row r="26" spans="11:28" ht="12.75"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1">
        <f>IF(K26&gt;L26,1,0)</f>
        <v>0</v>
      </c>
      <c r="X26" s="1">
        <f>IF(L26&gt;K26,1,0)</f>
        <v>0</v>
      </c>
      <c r="Y26" s="1">
        <f>M26+O26+Q26+S26+U26</f>
        <v>0</v>
      </c>
      <c r="Z26" s="1">
        <f>N26+P26+R26+T26+V26</f>
        <v>0</v>
      </c>
      <c r="AA26" s="1">
        <f>IF($K26+$L26&gt;0,1,0)</f>
        <v>0</v>
      </c>
      <c r="AB26" s="1">
        <f>IF($K26+$L26&gt;0,1,0)</f>
        <v>0</v>
      </c>
    </row>
    <row r="27" spans="11:28" ht="12.75"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1">
        <f>IF(K27&gt;L27,1,0)</f>
        <v>0</v>
      </c>
      <c r="X27" s="1">
        <f>IF(L27&gt;K27,1,0)</f>
        <v>0</v>
      </c>
      <c r="Y27" s="1">
        <f>M27+O27+Q27+S27+U27</f>
        <v>0</v>
      </c>
      <c r="Z27" s="1">
        <f>N27+P27+R27+T27+V27</f>
        <v>0</v>
      </c>
      <c r="AA27" s="1">
        <f>IF($K27+$L27&gt;0,1,0)</f>
        <v>0</v>
      </c>
      <c r="AB27" s="1">
        <f>IF($K27+$L27&gt;0,1,0)</f>
        <v>0</v>
      </c>
    </row>
    <row r="30" spans="1:28" ht="12.75">
      <c r="A30" s="2" t="s">
        <v>37</v>
      </c>
      <c r="B30" s="2" t="s">
        <v>3</v>
      </c>
      <c r="C30" s="2" t="s">
        <v>4</v>
      </c>
      <c r="D30" s="2" t="s">
        <v>5</v>
      </c>
      <c r="E30" s="2" t="s">
        <v>6</v>
      </c>
      <c r="F30" s="2" t="s">
        <v>7</v>
      </c>
      <c r="G30" s="2" t="s">
        <v>8</v>
      </c>
      <c r="H30" s="2" t="s">
        <v>9</v>
      </c>
      <c r="I30" s="2" t="s">
        <v>10</v>
      </c>
      <c r="J30" s="2" t="s">
        <v>11</v>
      </c>
      <c r="K30" s="2" t="s">
        <v>12</v>
      </c>
      <c r="L30" s="2" t="s">
        <v>13</v>
      </c>
      <c r="M30" s="2" t="s">
        <v>14</v>
      </c>
      <c r="N30" s="2" t="s">
        <v>15</v>
      </c>
      <c r="O30" s="2" t="s">
        <v>16</v>
      </c>
      <c r="P30" s="2" t="s">
        <v>17</v>
      </c>
      <c r="Q30" s="2" t="s">
        <v>18</v>
      </c>
      <c r="R30" s="2" t="s">
        <v>19</v>
      </c>
      <c r="S30" s="2" t="s">
        <v>20</v>
      </c>
      <c r="T30" s="2" t="s">
        <v>21</v>
      </c>
      <c r="U30" s="2" t="s">
        <v>22</v>
      </c>
      <c r="V30" s="2" t="s">
        <v>23</v>
      </c>
      <c r="W30" s="2" t="s">
        <v>24</v>
      </c>
      <c r="X30" s="2" t="s">
        <v>25</v>
      </c>
      <c r="Y30" s="2" t="s">
        <v>26</v>
      </c>
      <c r="Z30" s="2" t="s">
        <v>27</v>
      </c>
      <c r="AA30" s="2" t="s">
        <v>28</v>
      </c>
      <c r="AB30" s="2" t="s">
        <v>29</v>
      </c>
    </row>
    <row r="31" spans="3:28" ht="12.75">
      <c r="C31" s="3"/>
      <c r="K31" s="4"/>
      <c r="L31" s="5"/>
      <c r="M31" s="4"/>
      <c r="N31" s="4"/>
      <c r="O31" s="4"/>
      <c r="P31" s="4"/>
      <c r="Q31" s="4"/>
      <c r="R31" s="4"/>
      <c r="S31" s="4"/>
      <c r="T31" s="4"/>
      <c r="U31" s="4"/>
      <c r="V31" s="4"/>
      <c r="W31" s="1">
        <f>IF(K31&gt;L31,1,0)</f>
        <v>0</v>
      </c>
      <c r="X31" s="1">
        <f>IF(L31&gt;K31,1,0)</f>
        <v>0</v>
      </c>
      <c r="Y31" s="1">
        <f>M31+O31+Q31+S31+U31</f>
        <v>0</v>
      </c>
      <c r="Z31" s="1">
        <f>N31+P31+R31+T31+V31</f>
        <v>0</v>
      </c>
      <c r="AA31" s="1">
        <f>IF($K31+$L31&gt;0,1,0)</f>
        <v>0</v>
      </c>
      <c r="AB31" s="1">
        <f>IF($K31+$L31&gt;0,1,0)</f>
        <v>0</v>
      </c>
    </row>
    <row r="32" spans="1:28" ht="12.75">
      <c r="A32" s="4" t="s">
        <v>38</v>
      </c>
      <c r="B32" s="1">
        <f>SUMIF($I$5:$I$53,$A32,$AA$5:$AA$53)+SUMIF($J$5:$J$53,$A32,$AB$5:$AB$53)</f>
        <v>3</v>
      </c>
      <c r="C32" s="1">
        <f>SUMIF($I$5:$I$53,$A32,$W$5:$W$53)+SUMIF($J$5:$J$53,$A32,$X$5:$X$53)</f>
        <v>2</v>
      </c>
      <c r="D32" s="1">
        <f>SUMIF($I$5:$I$53,$A32,$K$5:$K$53)+SUMIF($J$5:$J$53,$A32,$L$5:$L$53)</f>
        <v>4</v>
      </c>
      <c r="E32" s="1">
        <f>SUMIF($I$5:$I$53,$A32,$L$5:$L$53)+SUMIF($J$5:$J$53,$A32,$K$5:$K$53)</f>
        <v>2</v>
      </c>
      <c r="F32" s="1">
        <f>SUMIF($I$5:$I$53,$A32,$Y$5:$Y$53)+SUMIF($J$5:$J$53,$A32,$Z$5:$Z$53)</f>
        <v>58</v>
      </c>
      <c r="G32" s="1">
        <f>SUMIF($I$5:$I$53,$A32,$Z$5:$Z$53)+SUMIF($J$5:$J$53,$A32,$Y$5:$Y$53)</f>
        <v>43</v>
      </c>
      <c r="H32" s="4">
        <v>2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1">
        <f>IF(K32&gt;L32,1,0)</f>
        <v>0</v>
      </c>
      <c r="X32" s="1">
        <f>IF(L32&gt;K32,1,0)</f>
        <v>0</v>
      </c>
      <c r="Y32" s="1">
        <f>M32+O32+Q32+S32+U32</f>
        <v>0</v>
      </c>
      <c r="Z32" s="1">
        <f>N32+P32+R32+T32+V32</f>
        <v>0</v>
      </c>
      <c r="AA32" s="1">
        <f>IF($K32+$L32&gt;0,1,0)</f>
        <v>0</v>
      </c>
      <c r="AB32" s="1">
        <f>IF($K32+$L32&gt;0,1,0)</f>
        <v>0</v>
      </c>
    </row>
    <row r="33" spans="1:28" ht="12.75">
      <c r="A33" s="4" t="s">
        <v>39</v>
      </c>
      <c r="B33" s="1">
        <f>SUMIF($I$5:$I$53,$A33,$AA$5:$AA$53)+SUMIF($J$5:$J$53,$A33,$AB$5:$AB$53)</f>
        <v>3</v>
      </c>
      <c r="C33" s="1">
        <f>SUMIF($I$5:$I$53,$A33,$W$5:$W$53)+SUMIF($J$5:$J$53,$A33,$X$5:$X$53)</f>
        <v>1</v>
      </c>
      <c r="D33" s="1">
        <f>SUMIF($I$5:$I$53,$A33,$K$5:$K$53)+SUMIF($J$5:$J$53,$A33,$L$5:$L$53)</f>
        <v>3</v>
      </c>
      <c r="E33" s="1">
        <f>SUMIF($I$5:$I$53,$A33,$L$5:$L$53)+SUMIF($J$5:$J$53,$A33,$K$5:$K$53)</f>
        <v>5</v>
      </c>
      <c r="F33" s="1">
        <f>SUMIF($I$5:$I$53,$A33,$Y$5:$Y$53)+SUMIF($J$5:$J$53,$A33,$Z$5:$Z$53)</f>
        <v>56</v>
      </c>
      <c r="G33" s="1">
        <f>SUMIF($I$5:$I$53,$A33,$Z$5:$Z$53)+SUMIF($J$5:$J$53,$A33,$Y$5:$Y$53)</f>
        <v>76</v>
      </c>
      <c r="H33" s="4">
        <v>3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1">
        <f>IF(K33&gt;L33,1,0)</f>
        <v>0</v>
      </c>
      <c r="X33" s="1">
        <f>IF(L33&gt;K33,1,0)</f>
        <v>0</v>
      </c>
      <c r="Y33" s="1">
        <f>M33+O33+Q33+S33+U33</f>
        <v>0</v>
      </c>
      <c r="Z33" s="1">
        <f>N33+P33+R33+T33+V33</f>
        <v>0</v>
      </c>
      <c r="AA33" s="1">
        <f>IF($K33+$L33&gt;0,1,0)</f>
        <v>0</v>
      </c>
      <c r="AB33" s="1">
        <f>IF($K33+$L33&gt;0,1,0)</f>
        <v>0</v>
      </c>
    </row>
    <row r="34" spans="1:28" ht="12.75">
      <c r="A34" s="4" t="s">
        <v>40</v>
      </c>
      <c r="B34" s="1">
        <f>SUMIF($I$5:$I$53,$A34,$AA$5:$AA$53)+SUMIF($J$5:$J$53,$A34,$AB$5:$AB$53)</f>
        <v>3</v>
      </c>
      <c r="C34" s="1">
        <f>SUMIF($I$5:$I$53,$A34,$W$5:$W$53)+SUMIF($J$5:$J$53,$A34,$X$5:$X$53)</f>
        <v>0</v>
      </c>
      <c r="D34" s="1">
        <f>SUMIF($I$5:$I$53,$A34,$K$5:$K$53)+SUMIF($J$5:$J$53,$A34,$L$5:$L$53)</f>
        <v>1</v>
      </c>
      <c r="E34" s="1">
        <f>SUMIF($I$5:$I$53,$A34,$L$5:$L$53)+SUMIF($J$5:$J$53,$A34,$K$5:$K$53)</f>
        <v>6</v>
      </c>
      <c r="F34" s="1">
        <f>SUMIF($I$5:$I$53,$A34,$Y$5:$Y$53)+SUMIF($J$5:$J$53,$A34,$Z$5:$Z$53)</f>
        <v>47</v>
      </c>
      <c r="G34" s="1">
        <f>SUMIF($I$5:$I$53,$A34,$Z$5:$Z$53)+SUMIF($J$5:$J$53,$A34,$Y$5:$Y$53)</f>
        <v>75</v>
      </c>
      <c r="H34" s="4">
        <v>4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1">
        <f>IF(K34&gt;L34,1,0)</f>
        <v>0</v>
      </c>
      <c r="X34" s="1">
        <f>IF(L34&gt;K34,1,0)</f>
        <v>0</v>
      </c>
      <c r="Y34" s="1">
        <f>M34+O34+Q34+S34+U34</f>
        <v>0</v>
      </c>
      <c r="Z34" s="1">
        <f>N34+P34+R34+T34+V34</f>
        <v>0</v>
      </c>
      <c r="AA34" s="1">
        <f>IF($K34+$L34&gt;0,1,0)</f>
        <v>0</v>
      </c>
      <c r="AB34" s="1">
        <f>IF($K34+$L34&gt;0,1,0)</f>
        <v>0</v>
      </c>
    </row>
    <row r="35" spans="1:28" ht="12.75">
      <c r="A35" s="4" t="s">
        <v>41</v>
      </c>
      <c r="B35" s="1">
        <f>SUMIF($I$5:$I$53,$A35,$AA$5:$AA$53)+SUMIF($J$5:$J$53,$A35,$AB$5:$AB$53)</f>
        <v>3</v>
      </c>
      <c r="C35" s="1">
        <f>SUMIF($I$5:$I$53,$A35,$W$5:$W$53)+SUMIF($J$5:$J$53,$A35,$X$5:$X$53)</f>
        <v>3</v>
      </c>
      <c r="D35" s="1">
        <f>SUMIF($I$5:$I$53,$A35,$K$5:$K$53)+SUMIF($J$5:$J$53,$A35,$L$5:$L$53)</f>
        <v>6</v>
      </c>
      <c r="E35" s="1">
        <f>SUMIF($I$5:$I$53,$A35,$L$5:$L$53)+SUMIF($J$5:$J$53,$A35,$K$5:$K$53)</f>
        <v>1</v>
      </c>
      <c r="F35" s="1">
        <f>SUMIF($I$5:$I$53,$A35,$Y$5:$Y$53)+SUMIF($J$5:$J$53,$A35,$Z$5:$Z$53)</f>
        <v>76</v>
      </c>
      <c r="G35" s="1">
        <f>SUMIF($I$5:$I$53,$A35,$Z$5:$Z$53)+SUMIF($J$5:$J$53,$A35,$Y$5:$Y$53)</f>
        <v>43</v>
      </c>
      <c r="H35" s="4">
        <v>1</v>
      </c>
      <c r="I35" s="1" t="str">
        <f>A32</f>
        <v>Harri</v>
      </c>
      <c r="J35" s="1" t="str">
        <f>A33</f>
        <v>Kari</v>
      </c>
      <c r="K35" s="4">
        <v>2</v>
      </c>
      <c r="L35" s="4">
        <v>0</v>
      </c>
      <c r="M35" s="4">
        <v>11</v>
      </c>
      <c r="N35" s="4">
        <v>2</v>
      </c>
      <c r="O35" s="4">
        <v>11</v>
      </c>
      <c r="P35" s="4">
        <v>4</v>
      </c>
      <c r="Q35" s="4"/>
      <c r="R35" s="4"/>
      <c r="S35" s="4"/>
      <c r="T35" s="4"/>
      <c r="U35" s="4"/>
      <c r="V35" s="4"/>
      <c r="W35" s="1">
        <f>IF(K35&gt;L35,1,0)</f>
        <v>1</v>
      </c>
      <c r="X35" s="1">
        <f>IF(L35&gt;K35,1,0)</f>
        <v>0</v>
      </c>
      <c r="Y35" s="1">
        <f>M35+O35+Q35+S35+U35</f>
        <v>22</v>
      </c>
      <c r="Z35" s="1">
        <f>N35+P35+R35+T35+V35</f>
        <v>6</v>
      </c>
      <c r="AA35" s="1">
        <f>IF($K35+$L35&gt;0,1,0)</f>
        <v>1</v>
      </c>
      <c r="AB35" s="1">
        <f>IF($K35+$L35&gt;0,1,0)</f>
        <v>1</v>
      </c>
    </row>
    <row r="36" spans="1:28" ht="12.75">
      <c r="A36" s="4"/>
      <c r="H36" s="4"/>
      <c r="I36" s="1" t="str">
        <f>A32</f>
        <v>Harri</v>
      </c>
      <c r="J36" s="1" t="str">
        <f>A34</f>
        <v>Jyrki</v>
      </c>
      <c r="K36" s="4">
        <v>2</v>
      </c>
      <c r="L36" s="4">
        <v>0</v>
      </c>
      <c r="M36" s="4">
        <v>11</v>
      </c>
      <c r="N36" s="4">
        <v>5</v>
      </c>
      <c r="O36" s="4">
        <v>12</v>
      </c>
      <c r="P36" s="4">
        <v>10</v>
      </c>
      <c r="Q36" s="4"/>
      <c r="R36" s="4"/>
      <c r="S36" s="4"/>
      <c r="T36" s="4"/>
      <c r="U36" s="4"/>
      <c r="V36" s="4"/>
      <c r="W36" s="1">
        <f>IF(K36&gt;L36,1,0)</f>
        <v>1</v>
      </c>
      <c r="X36" s="1">
        <f>IF(L36&gt;K36,1,0)</f>
        <v>0</v>
      </c>
      <c r="Y36" s="1">
        <f>M36+O36+Q36+S36+U36</f>
        <v>23</v>
      </c>
      <c r="Z36" s="1">
        <f>N36+P36+R36+T36+V36</f>
        <v>15</v>
      </c>
      <c r="AA36" s="1">
        <f>IF($K36+$L36&gt;0,1,0)</f>
        <v>1</v>
      </c>
      <c r="AB36" s="1">
        <f>IF($K36+$L36&gt;0,1,0)</f>
        <v>1</v>
      </c>
    </row>
    <row r="37" spans="9:28" ht="12.75">
      <c r="I37" s="1" t="str">
        <f>A32</f>
        <v>Harri</v>
      </c>
      <c r="J37" s="1" t="str">
        <f>A35</f>
        <v>Jammu</v>
      </c>
      <c r="K37" s="4">
        <v>0</v>
      </c>
      <c r="L37" s="4">
        <v>2</v>
      </c>
      <c r="M37" s="4">
        <v>8</v>
      </c>
      <c r="N37" s="4">
        <v>11</v>
      </c>
      <c r="O37" s="4">
        <v>5</v>
      </c>
      <c r="P37" s="4">
        <v>11</v>
      </c>
      <c r="Q37" s="4"/>
      <c r="R37" s="4"/>
      <c r="S37" s="4"/>
      <c r="T37" s="4"/>
      <c r="U37" s="4"/>
      <c r="V37" s="4"/>
      <c r="W37" s="1">
        <f>IF(K37&gt;L37,1,0)</f>
        <v>0</v>
      </c>
      <c r="X37" s="1">
        <f>IF(L37&gt;K37,1,0)</f>
        <v>1</v>
      </c>
      <c r="Y37" s="1">
        <f>M37+O37+Q37+S37+U37</f>
        <v>13</v>
      </c>
      <c r="Z37" s="1">
        <f>N37+P37+R37+T37+V37</f>
        <v>22</v>
      </c>
      <c r="AA37" s="1">
        <f>IF($K37+$L37&gt;0,1,0)</f>
        <v>1</v>
      </c>
      <c r="AB37" s="1">
        <f>IF($K37+$L37&gt;0,1,0)</f>
        <v>1</v>
      </c>
    </row>
    <row r="38" spans="9:28" ht="12.75">
      <c r="I38" s="1" t="str">
        <f>A33</f>
        <v>Kari</v>
      </c>
      <c r="J38" s="1" t="str">
        <f>A34</f>
        <v>Jyrki</v>
      </c>
      <c r="K38" s="4">
        <v>2</v>
      </c>
      <c r="L38" s="4">
        <v>1</v>
      </c>
      <c r="M38" s="4">
        <v>11</v>
      </c>
      <c r="N38" s="4">
        <v>9</v>
      </c>
      <c r="O38" s="4">
        <v>8</v>
      </c>
      <c r="P38" s="4">
        <v>11</v>
      </c>
      <c r="Q38" s="4">
        <v>11</v>
      </c>
      <c r="R38" s="4">
        <v>2</v>
      </c>
      <c r="S38" s="4"/>
      <c r="T38" s="4"/>
      <c r="U38" s="4"/>
      <c r="V38" s="4"/>
      <c r="W38" s="1">
        <f>IF(K38&gt;L38,1,0)</f>
        <v>1</v>
      </c>
      <c r="X38" s="1">
        <f>IF(L38&gt;K38,1,0)</f>
        <v>0</v>
      </c>
      <c r="Y38" s="1">
        <f>M38+O38+Q38+S38+U38</f>
        <v>30</v>
      </c>
      <c r="Z38" s="1">
        <f>N38+P38+R38+T38+V38</f>
        <v>22</v>
      </c>
      <c r="AA38" s="1">
        <f>IF($K38+$L38&gt;0,1,0)</f>
        <v>1</v>
      </c>
      <c r="AB38" s="1">
        <f>IF($K38+$L38&gt;0,1,0)</f>
        <v>1</v>
      </c>
    </row>
    <row r="39" spans="9:28" ht="12.75">
      <c r="I39" s="1" t="str">
        <f>A33</f>
        <v>Kari</v>
      </c>
      <c r="J39" s="1" t="str">
        <f>A35</f>
        <v>Jammu</v>
      </c>
      <c r="K39" s="4">
        <v>1</v>
      </c>
      <c r="L39" s="4">
        <v>2</v>
      </c>
      <c r="M39" s="4">
        <v>7</v>
      </c>
      <c r="N39" s="4">
        <v>11</v>
      </c>
      <c r="O39" s="4">
        <v>12</v>
      </c>
      <c r="P39" s="4">
        <v>10</v>
      </c>
      <c r="Q39" s="4">
        <v>1</v>
      </c>
      <c r="R39" s="4">
        <v>11</v>
      </c>
      <c r="S39" s="4"/>
      <c r="T39" s="4"/>
      <c r="U39" s="4"/>
      <c r="V39" s="4"/>
      <c r="W39" s="1">
        <f>IF(K39&gt;L39,1,0)</f>
        <v>0</v>
      </c>
      <c r="X39" s="1">
        <f>IF(L39&gt;K39,1,0)</f>
        <v>1</v>
      </c>
      <c r="Y39" s="1">
        <f>M39+O39+Q39+S39+U39</f>
        <v>20</v>
      </c>
      <c r="Z39" s="1">
        <f>N39+P39+R39+T39+V39</f>
        <v>32</v>
      </c>
      <c r="AA39" s="1">
        <f>IF($K39+$L39&gt;0,1,0)</f>
        <v>1</v>
      </c>
      <c r="AB39" s="1">
        <f>IF($K39+$L39&gt;0,1,0)</f>
        <v>1</v>
      </c>
    </row>
    <row r="40" spans="9:28" ht="12.75">
      <c r="I40" s="1" t="str">
        <f>A34</f>
        <v>Jyrki</v>
      </c>
      <c r="J40" s="1" t="str">
        <f>A35</f>
        <v>Jammu</v>
      </c>
      <c r="K40" s="4">
        <v>0</v>
      </c>
      <c r="L40" s="4">
        <v>2</v>
      </c>
      <c r="M40" s="4">
        <v>5</v>
      </c>
      <c r="N40" s="4">
        <v>11</v>
      </c>
      <c r="O40" s="4">
        <v>5</v>
      </c>
      <c r="P40" s="4">
        <v>11</v>
      </c>
      <c r="Q40" s="4"/>
      <c r="R40" s="4"/>
      <c r="S40" s="4"/>
      <c r="T40" s="4"/>
      <c r="U40" s="4"/>
      <c r="V40" s="4"/>
      <c r="W40" s="1">
        <f>IF(K40&gt;L40,1,0)</f>
        <v>0</v>
      </c>
      <c r="X40" s="1">
        <f>IF(L40&gt;K40,1,0)</f>
        <v>1</v>
      </c>
      <c r="Y40" s="1">
        <f>M40+O40+Q40+S40+U40</f>
        <v>10</v>
      </c>
      <c r="Z40" s="1">
        <f>N40+P40+R40+T40+V40</f>
        <v>22</v>
      </c>
      <c r="AA40" s="1">
        <f>IF($K40+$L40&gt;0,1,0)</f>
        <v>1</v>
      </c>
      <c r="AB40" s="1">
        <f>IF($K40+$L40&gt;0,1,0)</f>
        <v>1</v>
      </c>
    </row>
    <row r="43" spans="1:28" ht="12.75">
      <c r="A43" s="2" t="s">
        <v>42</v>
      </c>
      <c r="B43" s="2" t="s">
        <v>3</v>
      </c>
      <c r="C43" s="2" t="s">
        <v>4</v>
      </c>
      <c r="D43" s="2" t="s">
        <v>5</v>
      </c>
      <c r="E43" s="2" t="s">
        <v>6</v>
      </c>
      <c r="F43" s="2" t="s">
        <v>7</v>
      </c>
      <c r="G43" s="2" t="s">
        <v>8</v>
      </c>
      <c r="H43" s="2" t="s">
        <v>9</v>
      </c>
      <c r="I43" s="2" t="s">
        <v>10</v>
      </c>
      <c r="J43" s="2" t="s">
        <v>11</v>
      </c>
      <c r="K43" s="2" t="s">
        <v>12</v>
      </c>
      <c r="L43" s="2" t="s">
        <v>13</v>
      </c>
      <c r="M43" s="2" t="s">
        <v>14</v>
      </c>
      <c r="N43" s="2" t="s">
        <v>15</v>
      </c>
      <c r="O43" s="2" t="s">
        <v>16</v>
      </c>
      <c r="P43" s="2" t="s">
        <v>17</v>
      </c>
      <c r="Q43" s="2" t="s">
        <v>18</v>
      </c>
      <c r="R43" s="2" t="s">
        <v>19</v>
      </c>
      <c r="S43" s="2" t="s">
        <v>20</v>
      </c>
      <c r="T43" s="2" t="s">
        <v>21</v>
      </c>
      <c r="U43" s="2" t="s">
        <v>22</v>
      </c>
      <c r="V43" s="2" t="s">
        <v>23</v>
      </c>
      <c r="W43" s="2" t="s">
        <v>24</v>
      </c>
      <c r="X43" s="2" t="s">
        <v>25</v>
      </c>
      <c r="Y43" s="2" t="s">
        <v>26</v>
      </c>
      <c r="Z43" s="2" t="s">
        <v>27</v>
      </c>
      <c r="AA43" s="2" t="s">
        <v>28</v>
      </c>
      <c r="AB43" s="2" t="s">
        <v>29</v>
      </c>
    </row>
    <row r="44" spans="3:28" ht="12.75">
      <c r="C44" s="3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1">
        <f>IF(K44&gt;L44,1,0)</f>
        <v>0</v>
      </c>
      <c r="X44" s="1">
        <f>IF(L44&gt;K44,1,0)</f>
        <v>0</v>
      </c>
      <c r="Y44" s="1">
        <f>M44+O44+Q44+S44+U44</f>
        <v>0</v>
      </c>
      <c r="Z44" s="1">
        <f>N44+P44+R44+T44+V44</f>
        <v>0</v>
      </c>
      <c r="AA44" s="1">
        <f>IF($K44+$L44&gt;0,1,0)</f>
        <v>0</v>
      </c>
      <c r="AB44" s="1">
        <f>IF($K44+$L44&gt;0,1,0)</f>
        <v>0</v>
      </c>
    </row>
    <row r="45" spans="1:28" ht="12.75">
      <c r="A45" s="4" t="s">
        <v>43</v>
      </c>
      <c r="B45" s="1">
        <f>SUMIF($I$5:$I$53,$A45,$AA$5:$AA$53)+SUMIF($J$5:$J$53,$A45,$AB$5:$AB$53)</f>
        <v>3</v>
      </c>
      <c r="C45" s="1">
        <f>(SUMIF(L44,2)+SUMIF(K48,2)+SUMIF(K49,2)+SUMIF(K50,2))/2</f>
        <v>0</v>
      </c>
      <c r="D45" s="1">
        <f>K49+K50+K48+L44</f>
        <v>2</v>
      </c>
      <c r="E45" s="1">
        <f>K44+L48+L49+L50</f>
        <v>6</v>
      </c>
      <c r="F45" s="1">
        <f>N44+P44+R44+M48+O48+Q48+M49+O49+Q49+M50+Q50+O50</f>
        <v>35</v>
      </c>
      <c r="G45" s="1">
        <f>M44+O44+Q44+N48+P48+R48+N49+P49+R49+N50+P50+R50</f>
        <v>45</v>
      </c>
      <c r="H45" s="4">
        <v>4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1">
        <f>IF(K45&gt;L45,1,0)</f>
        <v>0</v>
      </c>
      <c r="X45" s="1">
        <f>IF(L45&gt;K45,1,0)</f>
        <v>0</v>
      </c>
      <c r="Y45" s="1">
        <f>M45+O45+Q45+S45+U45</f>
        <v>0</v>
      </c>
      <c r="Z45" s="1">
        <f>N45+P45+R45+T45+V45</f>
        <v>0</v>
      </c>
      <c r="AA45" s="1">
        <f>IF($K45+$L45&gt;0,1,0)</f>
        <v>0</v>
      </c>
      <c r="AB45" s="1">
        <f>IF($K45+$L45&gt;0,1,0)</f>
        <v>0</v>
      </c>
    </row>
    <row r="46" spans="1:28" ht="12.75">
      <c r="A46" s="4" t="s">
        <v>44</v>
      </c>
      <c r="B46" s="1">
        <f>SUMIF($I$5:$I$53,$A46,$AA$5:$AA$53)+SUMIF($J$5:$J$53,$A46,$AB$5:$AB$53)</f>
        <v>3</v>
      </c>
      <c r="C46" s="1">
        <f>(SUMIF(L45,2)+SUMIF(L48,2)+SUMIF(K51,2)+SUMIF(K52,2))/2</f>
        <v>2</v>
      </c>
      <c r="D46" s="1">
        <f>L45+L48+K51+K52</f>
        <v>4</v>
      </c>
      <c r="E46" s="1">
        <f>K45+L51+L52+K48</f>
        <v>3</v>
      </c>
      <c r="F46" s="1">
        <f>N45+P45+R45+N48+P48+R48+M51+O51+Q51+M52+O52+Q52</f>
        <v>54</v>
      </c>
      <c r="G46" s="1">
        <f>M45+O45+Q45+M48+O48+Q48+N51+P51+R51+N52+P52+R52</f>
        <v>64</v>
      </c>
      <c r="H46" s="4">
        <v>2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1">
        <f>IF(K46&gt;L46,1,0)</f>
        <v>0</v>
      </c>
      <c r="X46" s="1">
        <f>IF(L46&gt;K46,1,0)</f>
        <v>0</v>
      </c>
      <c r="Y46" s="1">
        <f>M46+O46+Q46+S46+U46</f>
        <v>0</v>
      </c>
      <c r="Z46" s="1">
        <f>N46+P46+R46+T46+V46</f>
        <v>0</v>
      </c>
      <c r="AA46" s="1">
        <f>IF($K46+$L46&gt;0,1,0)</f>
        <v>0</v>
      </c>
      <c r="AB46" s="1">
        <f>IF($K46+$L46&gt;0,1,0)</f>
        <v>0</v>
      </c>
    </row>
    <row r="47" spans="1:28" ht="12.75">
      <c r="A47" s="4" t="s">
        <v>45</v>
      </c>
      <c r="B47" s="1">
        <f>SUMIF($I$5:$I$53,$A47,$AA$5:$AA$53)+SUMIF($J$5:$J$53,$A47,$AB$5:$AB$53)</f>
        <v>3</v>
      </c>
      <c r="C47" s="1">
        <f>(SUMIF(L46,2)+SUMIF(L49,2)+SUMIF(L51,2)+SUMIF(K53,2))/2</f>
        <v>1</v>
      </c>
      <c r="D47" s="1">
        <f>L46+L49+L51+K52</f>
        <v>2</v>
      </c>
      <c r="E47" s="1">
        <f>K46+K49+K51+L53</f>
        <v>5</v>
      </c>
      <c r="F47" s="1">
        <f>N46+P46+R46+N49+P49+R49+N51+P51+R51+M53+O53+Q53</f>
        <v>26</v>
      </c>
      <c r="G47" s="1">
        <f>M46+O46+Q46+M49+O49+Q49+M51+Q51+O51+N53+P53+R53</f>
        <v>44</v>
      </c>
      <c r="H47" s="4">
        <v>3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1">
        <f>IF(K47&gt;L47,1,0)</f>
        <v>0</v>
      </c>
      <c r="X47" s="1">
        <f>IF(L47&gt;K47,1,0)</f>
        <v>0</v>
      </c>
      <c r="Y47" s="1">
        <f>M47+O47+Q47+S47+U47</f>
        <v>0</v>
      </c>
      <c r="Z47" s="1">
        <f>N47+P47+R47+T47+V47</f>
        <v>0</v>
      </c>
      <c r="AA47" s="1">
        <f>IF($K47+$L47&gt;0,1,0)</f>
        <v>0</v>
      </c>
      <c r="AB47" s="1">
        <f>IF($K47+$L47&gt;0,1,0)</f>
        <v>0</v>
      </c>
    </row>
    <row r="48" spans="1:28" ht="12.75">
      <c r="A48" s="4" t="s">
        <v>46</v>
      </c>
      <c r="B48" s="1">
        <f>SUMIF($I$5:$I$53,$A48,$AA$5:$AA$53)+SUMIF($J$5:$J$53,$A48,$AB$5:$AB$53)</f>
        <v>3</v>
      </c>
      <c r="C48" s="1">
        <f>(SUMIF(L47,2)+SUMIF(L50,2)+SUMIF(L52,2)+SUMIF(L53,2))/2</f>
        <v>3</v>
      </c>
      <c r="D48" s="1">
        <f>L47+L50+L52+L53</f>
        <v>6</v>
      </c>
      <c r="E48" s="1">
        <f>K47+K50+K52+K53</f>
        <v>0</v>
      </c>
      <c r="F48" s="1">
        <f>N47+P47+R47+N50+P50+R50+N52+P52+R52+N53+R53+P53</f>
        <v>66</v>
      </c>
      <c r="G48" s="1">
        <f>M47+O47+Q47+M50+O50+Q50+M52+O52+Q52+M53+O53+Q53</f>
        <v>28</v>
      </c>
      <c r="H48" s="4">
        <v>1</v>
      </c>
      <c r="I48" s="1" t="str">
        <f>A45</f>
        <v>Hessu</v>
      </c>
      <c r="J48" s="1" t="str">
        <f>A46</f>
        <v>Erkki </v>
      </c>
      <c r="K48" s="4">
        <v>1</v>
      </c>
      <c r="L48" s="4">
        <v>2</v>
      </c>
      <c r="M48" s="4">
        <v>5</v>
      </c>
      <c r="N48" s="4">
        <v>11</v>
      </c>
      <c r="O48" s="4">
        <v>11</v>
      </c>
      <c r="P48" s="4">
        <v>5</v>
      </c>
      <c r="Q48" s="4">
        <v>11</v>
      </c>
      <c r="R48" s="4">
        <v>7</v>
      </c>
      <c r="S48" s="4"/>
      <c r="T48" s="4"/>
      <c r="U48" s="4"/>
      <c r="V48" s="4"/>
      <c r="W48" s="1">
        <f>IF(K48&gt;L48,1,0)</f>
        <v>0</v>
      </c>
      <c r="X48" s="1">
        <f>IF(L48&gt;K48,1,0)</f>
        <v>1</v>
      </c>
      <c r="Y48" s="1">
        <f>M48+O48+Q48+S48+U48</f>
        <v>27</v>
      </c>
      <c r="Z48" s="1">
        <f>N48+P48+R48+T48+V48</f>
        <v>23</v>
      </c>
      <c r="AA48" s="1">
        <f>IF($K48+$L48&gt;0,1,0)</f>
        <v>1</v>
      </c>
      <c r="AB48" s="1">
        <f>IF($K48+$L48&gt;0,1,0)</f>
        <v>1</v>
      </c>
    </row>
    <row r="49" spans="1:28" ht="12.75">
      <c r="A49" s="4"/>
      <c r="H49" s="4"/>
      <c r="I49" s="1" t="str">
        <f>A45</f>
        <v>Hessu</v>
      </c>
      <c r="J49" s="1" t="str">
        <f>A47</f>
        <v>Jouko</v>
      </c>
      <c r="K49" s="4">
        <v>1</v>
      </c>
      <c r="L49" s="4">
        <v>2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1">
        <f>IF(K49&gt;L49,1,0)</f>
        <v>0</v>
      </c>
      <c r="X49" s="1">
        <f>IF(L49&gt;K49,1,0)</f>
        <v>1</v>
      </c>
      <c r="Y49" s="1">
        <f>M49+O49+Q49+S49+U49</f>
        <v>0</v>
      </c>
      <c r="Z49" s="1">
        <f>N49+P49+R49+T49+V49</f>
        <v>0</v>
      </c>
      <c r="AA49" s="1">
        <f>IF($K49+$L49&gt;0,1,0)</f>
        <v>1</v>
      </c>
      <c r="AB49" s="1">
        <f>IF($K49+$L49&gt;0,1,0)</f>
        <v>1</v>
      </c>
    </row>
    <row r="50" spans="9:28" ht="12.75">
      <c r="I50" s="1" t="str">
        <f>A45</f>
        <v>Hessu</v>
      </c>
      <c r="J50" s="1" t="str">
        <f>A48</f>
        <v>Janne</v>
      </c>
      <c r="K50" s="4">
        <v>0</v>
      </c>
      <c r="L50" s="4">
        <v>2</v>
      </c>
      <c r="M50" s="4">
        <v>5</v>
      </c>
      <c r="N50" s="4">
        <v>11</v>
      </c>
      <c r="O50" s="4">
        <v>3</v>
      </c>
      <c r="P50" s="4">
        <v>11</v>
      </c>
      <c r="Q50" s="4"/>
      <c r="R50" s="4"/>
      <c r="S50" s="4"/>
      <c r="T50" s="4"/>
      <c r="U50" s="4"/>
      <c r="V50" s="4"/>
      <c r="W50" s="1">
        <f>IF(K50&gt;L50,1,0)</f>
        <v>0</v>
      </c>
      <c r="X50" s="1">
        <f>IF(L50&gt;K50,1,0)</f>
        <v>1</v>
      </c>
      <c r="Y50" s="1">
        <f>M50+O50+Q50+S50+U50</f>
        <v>8</v>
      </c>
      <c r="Z50" s="1">
        <f>N50+P50+R50+T50+V50</f>
        <v>22</v>
      </c>
      <c r="AA50" s="1">
        <f>IF($K50+$L50&gt;0,1,0)</f>
        <v>1</v>
      </c>
      <c r="AB50" s="1">
        <f>IF($K50+$L50&gt;0,1,0)</f>
        <v>1</v>
      </c>
    </row>
    <row r="51" spans="9:28" ht="12.75">
      <c r="I51" s="1" t="str">
        <f>A46</f>
        <v>Erkki </v>
      </c>
      <c r="J51" s="1" t="str">
        <f>A47</f>
        <v>Jouko</v>
      </c>
      <c r="K51" s="4">
        <v>2</v>
      </c>
      <c r="L51" s="4">
        <v>0</v>
      </c>
      <c r="M51" s="4">
        <v>11</v>
      </c>
      <c r="N51" s="4">
        <v>9</v>
      </c>
      <c r="O51" s="4">
        <v>11</v>
      </c>
      <c r="P51" s="4">
        <v>6</v>
      </c>
      <c r="Q51" s="4"/>
      <c r="R51" s="4"/>
      <c r="S51" s="4"/>
      <c r="T51" s="4"/>
      <c r="U51" s="4"/>
      <c r="V51" s="4"/>
      <c r="W51" s="1">
        <f>IF(K51&gt;L51,1,0)</f>
        <v>1</v>
      </c>
      <c r="X51" s="1">
        <f>IF(L51&gt;K51,1,0)</f>
        <v>0</v>
      </c>
      <c r="Y51" s="1">
        <f>M51+O51+Q51+S51+U51</f>
        <v>22</v>
      </c>
      <c r="Z51" s="1">
        <f>N51+P51+R51+T51+V51</f>
        <v>15</v>
      </c>
      <c r="AA51" s="1">
        <f>IF($K51+$L51&gt;0,1,0)</f>
        <v>1</v>
      </c>
      <c r="AB51" s="1">
        <f>IF($K51+$L51&gt;0,1,0)</f>
        <v>1</v>
      </c>
    </row>
    <row r="52" spans="9:28" ht="12.75">
      <c r="I52" s="1" t="str">
        <f>A46</f>
        <v>Erkki </v>
      </c>
      <c r="J52" s="1" t="str">
        <f>A48</f>
        <v>Janne</v>
      </c>
      <c r="K52" s="4">
        <v>0</v>
      </c>
      <c r="L52" s="4">
        <v>2</v>
      </c>
      <c r="M52" s="4">
        <v>4</v>
      </c>
      <c r="N52" s="4">
        <v>11</v>
      </c>
      <c r="O52" s="4">
        <v>5</v>
      </c>
      <c r="P52" s="4">
        <v>11</v>
      </c>
      <c r="Q52" s="4"/>
      <c r="R52" s="4"/>
      <c r="S52" s="4"/>
      <c r="T52" s="4"/>
      <c r="U52" s="4"/>
      <c r="V52" s="4"/>
      <c r="W52" s="1">
        <f>IF(K52&gt;L52,1,0)</f>
        <v>0</v>
      </c>
      <c r="X52" s="1">
        <f>IF(L52&gt;K52,1,0)</f>
        <v>1</v>
      </c>
      <c r="Y52" s="1">
        <f>M52+O52+Q52+S52+U52</f>
        <v>9</v>
      </c>
      <c r="Z52" s="1">
        <f>N52+P52+R52+T52+V52</f>
        <v>22</v>
      </c>
      <c r="AA52" s="1">
        <f>IF($K52+$L52&gt;0,1,0)</f>
        <v>1</v>
      </c>
      <c r="AB52" s="1">
        <f>IF($K52+$L52&gt;0,1,0)</f>
        <v>1</v>
      </c>
    </row>
    <row r="53" spans="9:28" ht="12.75">
      <c r="I53" s="1" t="str">
        <f>A47</f>
        <v>Jouko</v>
      </c>
      <c r="J53" s="1" t="str">
        <f>A48</f>
        <v>Janne</v>
      </c>
      <c r="K53" s="4">
        <v>0</v>
      </c>
      <c r="L53" s="4">
        <v>2</v>
      </c>
      <c r="M53" s="4">
        <v>6</v>
      </c>
      <c r="N53" s="4">
        <v>11</v>
      </c>
      <c r="O53" s="4">
        <v>5</v>
      </c>
      <c r="P53" s="4">
        <v>11</v>
      </c>
      <c r="Q53" s="4"/>
      <c r="R53" s="4"/>
      <c r="S53" s="4"/>
      <c r="T53" s="4"/>
      <c r="U53" s="4"/>
      <c r="V53" s="4"/>
      <c r="W53" s="1">
        <f>IF(K53&gt;L53,1,0)</f>
        <v>0</v>
      </c>
      <c r="X53" s="1">
        <f>IF(L53&gt;K53,1,0)</f>
        <v>1</v>
      </c>
      <c r="Y53" s="1">
        <f>M53+O53+Q53+S53+U53</f>
        <v>11</v>
      </c>
      <c r="Z53" s="1">
        <f>N53+P53+R53+T53+V53</f>
        <v>22</v>
      </c>
      <c r="AA53" s="1">
        <f>IF($K53+$L53&gt;0,1,0)</f>
        <v>1</v>
      </c>
      <c r="AB53" s="1">
        <f>IF($K53+$L53&gt;0,1,0)</f>
        <v>1</v>
      </c>
    </row>
    <row r="58" ht="12.75">
      <c r="I58" s="2" t="s">
        <v>47</v>
      </c>
    </row>
    <row r="59" spans="9:18" ht="12.75">
      <c r="I59" s="1" t="s">
        <v>34</v>
      </c>
      <c r="J59" s="1" t="s">
        <v>30</v>
      </c>
      <c r="K59" s="1">
        <v>2</v>
      </c>
      <c r="L59" s="1">
        <v>1</v>
      </c>
      <c r="M59" s="1">
        <v>7</v>
      </c>
      <c r="N59" s="1">
        <v>11</v>
      </c>
      <c r="O59" s="1">
        <v>11</v>
      </c>
      <c r="P59" s="1">
        <v>8</v>
      </c>
      <c r="Q59" s="1">
        <v>11</v>
      </c>
      <c r="R59" s="1">
        <v>8</v>
      </c>
    </row>
    <row r="62" ht="12.75">
      <c r="I62" s="2" t="s">
        <v>48</v>
      </c>
    </row>
    <row r="63" spans="9:16" ht="12.75">
      <c r="I63" s="1" t="s">
        <v>35</v>
      </c>
      <c r="J63" s="1" t="s">
        <v>32</v>
      </c>
      <c r="K63" s="1">
        <v>2</v>
      </c>
      <c r="L63" s="1">
        <v>0</v>
      </c>
      <c r="M63" s="1">
        <v>11</v>
      </c>
      <c r="N63" s="1">
        <v>0</v>
      </c>
      <c r="O63" s="1">
        <v>12</v>
      </c>
      <c r="P63" s="1">
        <v>10</v>
      </c>
    </row>
    <row r="65" ht="12.75">
      <c r="I65" s="2" t="s">
        <v>49</v>
      </c>
    </row>
    <row r="66" spans="9:16" ht="12.75">
      <c r="I66" s="1" t="s">
        <v>31</v>
      </c>
      <c r="J66" s="1" t="s">
        <v>36</v>
      </c>
      <c r="K66" s="1">
        <v>2</v>
      </c>
      <c r="L66" s="1">
        <v>0</v>
      </c>
      <c r="M66" s="1">
        <v>11</v>
      </c>
      <c r="N66" s="1">
        <v>4</v>
      </c>
      <c r="O66" s="1">
        <v>11</v>
      </c>
      <c r="P66" s="1">
        <v>7</v>
      </c>
    </row>
    <row r="68" ht="12.75">
      <c r="I68" s="2" t="s">
        <v>50</v>
      </c>
    </row>
    <row r="69" spans="9:12" ht="12.75">
      <c r="I69" s="1" t="s">
        <v>41</v>
      </c>
      <c r="J69" s="1" t="s">
        <v>46</v>
      </c>
      <c r="K69" s="1">
        <v>0</v>
      </c>
      <c r="L69" s="1">
        <v>0</v>
      </c>
    </row>
    <row r="71" ht="12.75">
      <c r="I71" s="2" t="s">
        <v>51</v>
      </c>
    </row>
    <row r="72" spans="9:12" ht="12.75">
      <c r="I72" s="1" t="s">
        <v>52</v>
      </c>
      <c r="J72" s="1" t="s">
        <v>53</v>
      </c>
      <c r="K72" s="1">
        <v>0</v>
      </c>
      <c r="L72" s="1">
        <v>0</v>
      </c>
    </row>
    <row r="74" spans="9:13" ht="12.75">
      <c r="I74" s="6" t="s">
        <v>54</v>
      </c>
      <c r="J74"/>
      <c r="K74"/>
      <c r="L74"/>
      <c r="M74"/>
    </row>
    <row r="75" spans="9:13" ht="12.75">
      <c r="I75" t="s">
        <v>39</v>
      </c>
      <c r="J75" t="s">
        <v>45</v>
      </c>
      <c r="K75">
        <v>0</v>
      </c>
      <c r="L75">
        <v>0</v>
      </c>
      <c r="M75"/>
    </row>
    <row r="77" ht="12.75">
      <c r="I77" s="2" t="s">
        <v>55</v>
      </c>
    </row>
    <row r="78" spans="9:12" ht="12.75">
      <c r="I78" s="1" t="s">
        <v>43</v>
      </c>
      <c r="J78" s="1" t="s">
        <v>40</v>
      </c>
      <c r="K78" s="1">
        <v>0</v>
      </c>
      <c r="L78" s="1"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demo</dc:creator>
  <cp:keywords/>
  <dc:description/>
  <cp:lastModifiedBy>Topias Aalto</cp:lastModifiedBy>
  <dcterms:created xsi:type="dcterms:W3CDTF">2013-12-07T12:10:53Z</dcterms:created>
  <dcterms:modified xsi:type="dcterms:W3CDTF">2013-12-15T21:48:58Z</dcterms:modified>
  <cp:category/>
  <cp:version/>
  <cp:contentType/>
  <cp:contentStatus/>
  <cp:revision>2</cp:revision>
</cp:coreProperties>
</file>