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<sst xmlns="http://schemas.openxmlformats.org/spreadsheetml/2006/main" count="105" uniqueCount="35">
  <si>
    <t>a</t>
  </si>
  <si>
    <t>b</t>
  </si>
  <si>
    <t>1a</t>
  </si>
  <si>
    <t>1b</t>
  </si>
  <si>
    <t>2a</t>
  </si>
  <si>
    <t>2b</t>
  </si>
  <si>
    <t>3a</t>
  </si>
  <si>
    <t>3b</t>
  </si>
  <si>
    <t>Lohko 1</t>
  </si>
  <si>
    <t>Ottelut</t>
  </si>
  <si>
    <t>Voitot</t>
  </si>
  <si>
    <t>V.Erät</t>
  </si>
  <si>
    <t>H.Erät</t>
  </si>
  <si>
    <t>V.Pist</t>
  </si>
  <si>
    <t>H.Pist</t>
  </si>
  <si>
    <t>Sij.</t>
  </si>
  <si>
    <t>Iiro Stubin</t>
  </si>
  <si>
    <t>Tapio Jokinen</t>
  </si>
  <si>
    <t>Juha Liimatainen</t>
  </si>
  <si>
    <t>Kari Aalto</t>
  </si>
  <si>
    <t>Touko Juntunen</t>
  </si>
  <si>
    <t>Lohko 2</t>
  </si>
  <si>
    <t>Sebastian Lilja</t>
  </si>
  <si>
    <t>Jyrki Vuola</t>
  </si>
  <si>
    <t>Ilkka Moilanen</t>
  </si>
  <si>
    <t>Martin Tallberg</t>
  </si>
  <si>
    <t>Janne Nylund</t>
  </si>
  <si>
    <t>Lohko 3</t>
  </si>
  <si>
    <t>Ari Stubin</t>
  </si>
  <si>
    <t>Jenni Nording</t>
  </si>
  <si>
    <t>Alex Mcintosh</t>
  </si>
  <si>
    <t>Kari Pesonen</t>
  </si>
  <si>
    <t>Elias Korhonen</t>
  </si>
  <si>
    <t>Lohko 4</t>
  </si>
  <si>
    <t>Lohko 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</si>
</sst>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\ MMM"/>
  </numFmts>
  <fonts count="2">
    <font>
      <sz val="10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ill="1">
      <alignment/>
      <protection/>
    </xf>
    <xf numFmtId="165" fontId="1" fillId="0" borderId="0" xfId="20" applyNumberFormat="1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D64"/>
  <sheetViews>
    <sheetView tabSelected="1" zoomScale="110" zoomScaleNormal="110" workbookViewId="0" topLeftCell="A1">
      <selection activeCell="C2" sqref="C2"/>
    </sheetView>
  </sheetViews>
  <sheetFormatPr defaultColWidth="9.140625" defaultRowHeight="12.75"/>
  <cols>
    <col min="1" max="1" width="18.8515625" style="1" customWidth="1"/>
    <col min="2" max="2" width="6.8515625" style="1" customWidth="1"/>
    <col min="3" max="3" width="6.28125" style="1" customWidth="1"/>
    <col min="4" max="4" width="7.8515625" style="1" customWidth="1"/>
    <col min="5" max="5" width="5.8515625" style="1" customWidth="1"/>
    <col min="6" max="6" width="7.57421875" style="1" customWidth="1"/>
    <col min="7" max="7" width="5.8515625" style="1" customWidth="1"/>
    <col min="8" max="8" width="5.7109375" style="1" customWidth="1"/>
    <col min="9" max="9" width="17.28125" style="1" customWidth="1"/>
    <col min="10" max="10" width="19.421875" style="1" customWidth="1"/>
    <col min="11" max="11" width="5.28125" style="1" customWidth="1"/>
    <col min="12" max="12" width="5.00390625" style="1" customWidth="1"/>
    <col min="13" max="13" width="4.00390625" style="1" customWidth="1"/>
    <col min="14" max="14" width="3.28125" style="1" customWidth="1"/>
    <col min="15" max="15" width="3.57421875" style="1" customWidth="1"/>
    <col min="16" max="16" width="4.00390625" style="1" customWidth="1"/>
    <col min="17" max="17" width="3.57421875" style="1" customWidth="1"/>
    <col min="18" max="18" width="3.28125" style="1" customWidth="1"/>
    <col min="19" max="16384" width="8.7109375" style="1" customWidth="1"/>
  </cols>
  <sheetData>
    <row r="2" spans="1:18" ht="12.75">
      <c r="A2" s="2"/>
      <c r="B2" s="2"/>
      <c r="C2" s="2"/>
      <c r="D2" s="2"/>
      <c r="E2" s="2"/>
      <c r="F2" s="2"/>
      <c r="G2" s="2"/>
      <c r="H2" s="2"/>
      <c r="I2" s="2" t="s">
        <v>0</v>
      </c>
      <c r="J2" s="2" t="s">
        <v>1</v>
      </c>
      <c r="K2" s="2" t="s">
        <v>0</v>
      </c>
      <c r="L2" s="2" t="s">
        <v>1</v>
      </c>
      <c r="M2" s="2" t="s">
        <v>2</v>
      </c>
      <c r="N2" s="2" t="s">
        <v>3</v>
      </c>
      <c r="O2" s="2" t="s">
        <v>4</v>
      </c>
      <c r="P2" s="2" t="s">
        <v>5</v>
      </c>
      <c r="Q2" s="2" t="s">
        <v>6</v>
      </c>
      <c r="R2" s="2" t="s">
        <v>7</v>
      </c>
    </row>
    <row r="3" spans="1:18" ht="12.75">
      <c r="A3" s="2" t="s">
        <v>8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15</v>
      </c>
      <c r="I3" s="2" t="str">
        <f>A9</f>
        <v>Touko Juntunen</v>
      </c>
      <c r="J3" s="2" t="str">
        <f>A5</f>
        <v>Iiro Stubin</v>
      </c>
      <c r="K3" s="2">
        <v>1</v>
      </c>
      <c r="L3" s="2">
        <v>2</v>
      </c>
      <c r="M3" s="2">
        <v>4</v>
      </c>
      <c r="N3" s="2">
        <v>11</v>
      </c>
      <c r="O3" s="2">
        <v>14</v>
      </c>
      <c r="P3" s="2">
        <v>12</v>
      </c>
      <c r="Q3" s="2">
        <v>7</v>
      </c>
      <c r="R3" s="2">
        <v>11</v>
      </c>
    </row>
    <row r="4" spans="1:18" ht="12.75">
      <c r="A4" s="2"/>
      <c r="B4" s="2"/>
      <c r="C4" s="3"/>
      <c r="D4" s="2"/>
      <c r="E4" s="2"/>
      <c r="F4" s="2"/>
      <c r="G4" s="2"/>
      <c r="H4" s="2"/>
      <c r="I4" s="2" t="str">
        <f>A9</f>
        <v>Touko Juntunen</v>
      </c>
      <c r="J4" s="2" t="str">
        <f>A6</f>
        <v>Tapio Jokinen</v>
      </c>
      <c r="K4" s="2">
        <v>0</v>
      </c>
      <c r="L4" s="2">
        <v>2</v>
      </c>
      <c r="M4" s="2">
        <v>5</v>
      </c>
      <c r="N4" s="2">
        <v>11</v>
      </c>
      <c r="O4" s="2">
        <v>1</v>
      </c>
      <c r="P4" s="2">
        <v>11</v>
      </c>
      <c r="Q4" s="2"/>
      <c r="R4" s="2"/>
    </row>
    <row r="5" spans="1:18" ht="12.75">
      <c r="A5" s="2" t="s">
        <v>16</v>
      </c>
      <c r="B5" s="2"/>
      <c r="C5" s="2">
        <f>(SUMIF(L3,2)+SUMIF(K7,2)+SUMIF(K8,2)+SUMIF(K9,2))/2</f>
        <v>4</v>
      </c>
      <c r="D5" s="2">
        <f>L3+K7+K8+K9</f>
        <v>8</v>
      </c>
      <c r="E5" s="2">
        <f>K3+L7+L8+L9</f>
        <v>1</v>
      </c>
      <c r="F5" s="2">
        <f>N3+P3+R3+M7+O7+Q7+M8+O8+Q8+M9+Q9+O9</f>
        <v>101</v>
      </c>
      <c r="G5" s="2">
        <f>M3+O3+Q3+N7+P7+R7+N8+P8+R8+N9+P9+R9</f>
        <v>67</v>
      </c>
      <c r="H5" s="2"/>
      <c r="I5" s="2" t="str">
        <f>A9</f>
        <v>Touko Juntunen</v>
      </c>
      <c r="J5" s="2" t="str">
        <f>A7</f>
        <v>Juha Liimatainen</v>
      </c>
      <c r="K5" s="2">
        <v>2</v>
      </c>
      <c r="L5" s="2">
        <v>1</v>
      </c>
      <c r="M5" s="2">
        <v>8</v>
      </c>
      <c r="N5" s="2">
        <v>11</v>
      </c>
      <c r="O5" s="2">
        <v>11</v>
      </c>
      <c r="P5" s="2">
        <v>9</v>
      </c>
      <c r="Q5" s="2">
        <v>11</v>
      </c>
      <c r="R5" s="2">
        <v>5</v>
      </c>
    </row>
    <row r="6" spans="1:18" ht="12.75">
      <c r="A6" s="2" t="s">
        <v>17</v>
      </c>
      <c r="B6" s="2"/>
      <c r="C6" s="2">
        <f>(SUMIF(L4,2)+SUMIF(L7,2)+SUMIF(K10,2)+SUMIF(K11,2))/2</f>
        <v>3</v>
      </c>
      <c r="D6" s="2">
        <f>L4+L7+K10+K11</f>
        <v>6</v>
      </c>
      <c r="E6" s="2">
        <f>K4+L10+L11+K7</f>
        <v>2</v>
      </c>
      <c r="F6" s="2">
        <f>N4+P4+R4+N7+P7+R7+M10+O10+Q10+M11+O11+Q11</f>
        <v>80</v>
      </c>
      <c r="G6" s="2">
        <f>M4+O4+Q4+M7+O7+Q7+N10+P10+R10+N11+P11+R11</f>
        <v>50</v>
      </c>
      <c r="H6" s="2"/>
      <c r="I6" s="2" t="str">
        <f>A9</f>
        <v>Touko Juntunen</v>
      </c>
      <c r="J6" s="2" t="str">
        <f>A8</f>
        <v>Kari Aalto</v>
      </c>
      <c r="K6" s="2">
        <v>2</v>
      </c>
      <c r="L6" s="2">
        <v>0</v>
      </c>
      <c r="M6" s="2">
        <v>11</v>
      </c>
      <c r="N6" s="2">
        <v>8</v>
      </c>
      <c r="O6" s="2">
        <v>11</v>
      </c>
      <c r="P6" s="2">
        <v>7</v>
      </c>
      <c r="Q6" s="2"/>
      <c r="R6" s="2"/>
    </row>
    <row r="7" spans="1:30" ht="12.75">
      <c r="A7" s="2" t="s">
        <v>18</v>
      </c>
      <c r="B7" s="2"/>
      <c r="C7" s="2">
        <f>(SUMIF(L5,2)+SUMIF(L8,2)+SUMIF(L10,2)+SUMIF(K12,2))/2</f>
        <v>1</v>
      </c>
      <c r="D7" s="2">
        <f>L5+L8+L10+K12</f>
        <v>3</v>
      </c>
      <c r="E7" s="2">
        <f>K5+K8+K10+L12</f>
        <v>6</v>
      </c>
      <c r="F7" s="2">
        <f>N5+P5+R5+N8+P8+R8+N10+P10+R10+M12+O12+Q12</f>
        <v>75</v>
      </c>
      <c r="G7" s="2">
        <f>M5+O5+Q5+M8+O8+Q8+M10+Q10+O10+N12+P12+R12</f>
        <v>91</v>
      </c>
      <c r="H7" s="2"/>
      <c r="I7" s="2" t="str">
        <f>A5</f>
        <v>Iiro Stubin</v>
      </c>
      <c r="J7" s="2" t="str">
        <f>A6</f>
        <v>Tapio Jokinen</v>
      </c>
      <c r="K7" s="2">
        <v>2</v>
      </c>
      <c r="L7" s="2">
        <v>0</v>
      </c>
      <c r="M7" s="2">
        <v>11</v>
      </c>
      <c r="N7" s="2">
        <v>7</v>
      </c>
      <c r="O7" s="2">
        <v>11</v>
      </c>
      <c r="P7" s="2">
        <v>7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2.75">
      <c r="A8" s="2" t="s">
        <v>19</v>
      </c>
      <c r="B8" s="2"/>
      <c r="C8" s="2">
        <f>(SUMIF(L6,2)+SUMIF(L9,2)+SUMIF(L11,2)+SUMIF(L12,2))/2</f>
        <v>0</v>
      </c>
      <c r="D8" s="2">
        <f>L6+L9+L11+L12</f>
        <v>0</v>
      </c>
      <c r="E8" s="2">
        <f>K6+K9+K11+K12</f>
        <v>8</v>
      </c>
      <c r="F8" s="2">
        <f>N6+P6+R6+N9+P9+R9+N11+P11+R11+N12+R12+P12</f>
        <v>53</v>
      </c>
      <c r="G8" s="2">
        <f>M6+O6+Q6+M9+O9+Q9+M11+O11+Q11+M12+O12+Q12</f>
        <v>88</v>
      </c>
      <c r="H8" s="2"/>
      <c r="I8" s="2" t="str">
        <f>A5</f>
        <v>Iiro Stubin</v>
      </c>
      <c r="J8" s="2" t="str">
        <f>A7</f>
        <v>Juha Liimatainen</v>
      </c>
      <c r="K8" s="2">
        <v>2</v>
      </c>
      <c r="L8" s="2">
        <v>0</v>
      </c>
      <c r="M8" s="2">
        <v>11</v>
      </c>
      <c r="N8" s="2">
        <v>7</v>
      </c>
      <c r="O8" s="2">
        <v>12</v>
      </c>
      <c r="P8" s="2">
        <v>10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2.75">
      <c r="A9" s="2" t="s">
        <v>20</v>
      </c>
      <c r="B9" s="2"/>
      <c r="C9" s="2">
        <f>SUMIF(K3:K6,2)/2</f>
        <v>2</v>
      </c>
      <c r="D9" s="2">
        <f>SUM(K3:K6)</f>
        <v>5</v>
      </c>
      <c r="E9" s="2">
        <f>SUM(L3:L6)</f>
        <v>5</v>
      </c>
      <c r="F9" s="2">
        <f>SUM(M3:M6)+SUM(O3:O6)+SUM(Q3:Q6)</f>
        <v>83</v>
      </c>
      <c r="G9" s="2">
        <f>SUM(N3:N6)+SUM(P3:P6)+SUM(R3:R6)</f>
        <v>96</v>
      </c>
      <c r="H9" s="2"/>
      <c r="I9" s="2" t="str">
        <f>A5</f>
        <v>Iiro Stubin</v>
      </c>
      <c r="J9" s="2" t="str">
        <f>A8</f>
        <v>Kari Aalto</v>
      </c>
      <c r="K9" s="2">
        <v>2</v>
      </c>
      <c r="L9" s="2">
        <v>0</v>
      </c>
      <c r="M9" s="2">
        <v>11</v>
      </c>
      <c r="N9" s="2">
        <v>4</v>
      </c>
      <c r="O9" s="2">
        <v>11</v>
      </c>
      <c r="P9" s="2">
        <v>7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2.75">
      <c r="A10" s="2"/>
      <c r="B10" s="2"/>
      <c r="C10" s="2"/>
      <c r="D10" s="2"/>
      <c r="E10" s="2"/>
      <c r="F10" s="2"/>
      <c r="G10" s="2"/>
      <c r="H10" s="2"/>
      <c r="I10" s="2" t="str">
        <f>A6</f>
        <v>Tapio Jokinen</v>
      </c>
      <c r="J10" s="2" t="str">
        <f>A7</f>
        <v>Juha Liimatainen</v>
      </c>
      <c r="K10" s="2">
        <v>2</v>
      </c>
      <c r="L10" s="2">
        <v>0</v>
      </c>
      <c r="M10" s="2">
        <v>11</v>
      </c>
      <c r="N10" s="2">
        <v>7</v>
      </c>
      <c r="O10" s="2">
        <v>11</v>
      </c>
      <c r="P10" s="2">
        <v>4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2.75">
      <c r="A11" s="2"/>
      <c r="B11" s="2"/>
      <c r="C11" s="2"/>
      <c r="D11" s="2"/>
      <c r="E11" s="2"/>
      <c r="F11" s="2"/>
      <c r="G11" s="2"/>
      <c r="H11" s="2"/>
      <c r="I11" s="2" t="str">
        <f>A6</f>
        <v>Tapio Jokinen</v>
      </c>
      <c r="J11" s="2" t="str">
        <f>A8</f>
        <v>Kari Aalto</v>
      </c>
      <c r="K11" s="2">
        <v>2</v>
      </c>
      <c r="L11" s="2">
        <v>0</v>
      </c>
      <c r="M11" s="2">
        <v>11</v>
      </c>
      <c r="N11" s="2">
        <v>7</v>
      </c>
      <c r="O11" s="2">
        <v>11</v>
      </c>
      <c r="P11" s="2">
        <v>4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2.75">
      <c r="A12" s="2"/>
      <c r="B12" s="2"/>
      <c r="C12" s="2"/>
      <c r="D12" s="2"/>
      <c r="E12" s="2"/>
      <c r="F12" s="2"/>
      <c r="G12" s="2"/>
      <c r="H12" s="2"/>
      <c r="I12" s="2" t="str">
        <f>A7</f>
        <v>Juha Liimatainen</v>
      </c>
      <c r="J12" s="2" t="str">
        <f>A8</f>
        <v>Kari Aalto</v>
      </c>
      <c r="K12" s="2">
        <v>2</v>
      </c>
      <c r="L12" s="2">
        <v>0</v>
      </c>
      <c r="M12" s="2">
        <v>11</v>
      </c>
      <c r="N12" s="2">
        <v>7</v>
      </c>
      <c r="O12" s="2">
        <v>11</v>
      </c>
      <c r="P12" s="2">
        <v>9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2.75">
      <c r="A15" s="2"/>
      <c r="B15" s="2"/>
      <c r="C15" s="2"/>
      <c r="D15" s="2"/>
      <c r="E15" s="2"/>
      <c r="F15" s="2"/>
      <c r="G15" s="2"/>
      <c r="H15" s="2"/>
      <c r="I15" s="2" t="s">
        <v>0</v>
      </c>
      <c r="J15" s="2" t="s">
        <v>1</v>
      </c>
      <c r="K15" s="2" t="s">
        <v>0</v>
      </c>
      <c r="L15" s="2" t="s">
        <v>1</v>
      </c>
      <c r="M15" s="2" t="s">
        <v>2</v>
      </c>
      <c r="N15" s="2" t="s">
        <v>3</v>
      </c>
      <c r="O15" s="2" t="s">
        <v>4</v>
      </c>
      <c r="P15" s="2" t="s">
        <v>5</v>
      </c>
      <c r="Q15" s="2" t="s">
        <v>6</v>
      </c>
      <c r="R15" s="2" t="s">
        <v>7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2.75">
      <c r="A16" s="2" t="s">
        <v>21</v>
      </c>
      <c r="B16" s="2" t="s">
        <v>9</v>
      </c>
      <c r="C16" s="2" t="s">
        <v>10</v>
      </c>
      <c r="D16" s="2" t="s">
        <v>11</v>
      </c>
      <c r="E16" s="2" t="s">
        <v>12</v>
      </c>
      <c r="F16" s="2" t="s">
        <v>13</v>
      </c>
      <c r="G16" s="2" t="s">
        <v>14</v>
      </c>
      <c r="H16" s="2" t="s">
        <v>15</v>
      </c>
      <c r="I16" s="2" t="str">
        <f>A22</f>
        <v>Janne Nylund</v>
      </c>
      <c r="J16" s="2" t="str">
        <f>A18</f>
        <v>Sebastian Lilja</v>
      </c>
      <c r="K16" s="2">
        <v>0</v>
      </c>
      <c r="L16" s="2">
        <v>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2.75">
      <c r="A17" s="2"/>
      <c r="B17" s="2"/>
      <c r="C17" s="3"/>
      <c r="D17" s="2"/>
      <c r="E17" s="2"/>
      <c r="F17" s="2"/>
      <c r="G17" s="2"/>
      <c r="H17" s="2"/>
      <c r="I17" s="2" t="str">
        <f>A22</f>
        <v>Janne Nylund</v>
      </c>
      <c r="J17" s="2" t="str">
        <f>A19</f>
        <v>Jyrki Vuola</v>
      </c>
      <c r="K17" s="2">
        <v>0</v>
      </c>
      <c r="L17" s="2">
        <v>2</v>
      </c>
      <c r="M17" s="2">
        <v>5</v>
      </c>
      <c r="N17" s="2">
        <v>11</v>
      </c>
      <c r="O17" s="2">
        <v>8</v>
      </c>
      <c r="P17" s="2">
        <v>11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2.75">
      <c r="A18" s="2" t="s">
        <v>22</v>
      </c>
      <c r="B18" s="2"/>
      <c r="C18" s="2">
        <f>(SUMIF(L16,2)+SUMIF(K20,2)+SUMIF(K21,2)+SUMIF(K22,2))/2</f>
        <v>4</v>
      </c>
      <c r="D18" s="2">
        <f>L16+K20+K21+K22</f>
        <v>8</v>
      </c>
      <c r="E18" s="2">
        <f>K16+L20+L21+L22</f>
        <v>0</v>
      </c>
      <c r="F18" s="2">
        <f>N16+P16+R16+M20+O20+Q20+M21+O21+Q21+M22+Q22+O22</f>
        <v>22</v>
      </c>
      <c r="G18" s="2">
        <f>M16+O16+Q16+N20+P20+R20+N21+P21+R21+N22+P22+R22</f>
        <v>14</v>
      </c>
      <c r="H18" s="2"/>
      <c r="I18" s="2" t="str">
        <f>A22</f>
        <v>Janne Nylund</v>
      </c>
      <c r="J18" s="2" t="str">
        <f>A20</f>
        <v>Ilkka Moilanen</v>
      </c>
      <c r="K18" s="2">
        <v>0</v>
      </c>
      <c r="L18" s="2">
        <v>2</v>
      </c>
      <c r="M18" s="2">
        <v>2</v>
      </c>
      <c r="N18" s="2">
        <v>11</v>
      </c>
      <c r="O18" s="2">
        <v>5</v>
      </c>
      <c r="P18" s="2">
        <v>11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2.75">
      <c r="A19" s="2" t="s">
        <v>23</v>
      </c>
      <c r="B19" s="2"/>
      <c r="C19" s="2">
        <f>(SUMIF(L17,2)+SUMIF(L20,2)+SUMIF(K23,2)+SUMIF(K24,2))/2</f>
        <v>1</v>
      </c>
      <c r="D19" s="2">
        <f>L17+L20+K23+K24</f>
        <v>2</v>
      </c>
      <c r="E19" s="2">
        <f>K17+L23+L24+K20</f>
        <v>6</v>
      </c>
      <c r="F19" s="2">
        <f>N17+P17+R17+N20+P20+R20+M23+O23+Q23+M24+O24+Q24</f>
        <v>44</v>
      </c>
      <c r="G19" s="2">
        <f>M17+O17+Q17+M20+O20+Q20+N23+P23+R23+N24+P24+R24</f>
        <v>57</v>
      </c>
      <c r="H19" s="2"/>
      <c r="I19" s="2" t="str">
        <f>A22</f>
        <v>Janne Nylund</v>
      </c>
      <c r="J19" s="2" t="str">
        <f>A21</f>
        <v>Martin Tallberg</v>
      </c>
      <c r="K19" s="2">
        <v>1</v>
      </c>
      <c r="L19" s="2">
        <v>2</v>
      </c>
      <c r="M19" s="2">
        <v>8</v>
      </c>
      <c r="N19" s="2">
        <v>11</v>
      </c>
      <c r="O19" s="2">
        <v>11</v>
      </c>
      <c r="P19" s="2">
        <v>7</v>
      </c>
      <c r="Q19" s="2">
        <v>11</v>
      </c>
      <c r="R19" s="2">
        <v>8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2.75">
      <c r="A20" s="2" t="s">
        <v>24</v>
      </c>
      <c r="B20" s="2"/>
      <c r="C20" s="2">
        <f>(SUMIF(L18,2)+SUMIF(L21,2)+SUMIF(L23,2)+SUMIF(K25,2))/2</f>
        <v>3</v>
      </c>
      <c r="D20" s="2">
        <f>L18+L21+L23+K25</f>
        <v>6</v>
      </c>
      <c r="E20" s="2">
        <f>K18+K21+K23+L25</f>
        <v>2</v>
      </c>
      <c r="F20" s="2">
        <f>N18+P18+R18+N21+P21+R21+N23+P23+R23+M25+O25+Q25</f>
        <v>82</v>
      </c>
      <c r="G20" s="2">
        <f>M18+O18+Q18+M21+O21+Q21+M23+Q23+O23+N25+P25+R25</f>
        <v>61</v>
      </c>
      <c r="H20" s="2"/>
      <c r="I20" s="2" t="str">
        <f>A18</f>
        <v>Sebastian Lilja</v>
      </c>
      <c r="J20" s="2" t="str">
        <f>A19</f>
        <v>Jyrki Vuola</v>
      </c>
      <c r="K20" s="2">
        <v>2</v>
      </c>
      <c r="L20" s="2">
        <v>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2.75">
      <c r="A21" s="2" t="s">
        <v>25</v>
      </c>
      <c r="B21" s="2"/>
      <c r="C21" s="2">
        <f>(SUMIF(L19,2)+SUMIF(L22,2)+SUMIF(L24,2)+SUMIF(L25,2))/2</f>
        <v>2</v>
      </c>
      <c r="D21" s="2">
        <f>L19+L22+L24+L25</f>
        <v>4</v>
      </c>
      <c r="E21" s="2">
        <f>K19+K22+K24+K25</f>
        <v>5</v>
      </c>
      <c r="F21" s="2">
        <f>N19+P19+R19+N22+P22+R22+N24+P24+R24+N25+R25+P25</f>
        <v>67</v>
      </c>
      <c r="G21" s="2">
        <f>M19+O19+Q19+M22+O22+Q22+M24+O24+Q24+M25+O25+Q25</f>
        <v>63</v>
      </c>
      <c r="H21" s="2"/>
      <c r="I21" s="2" t="str">
        <f>A18</f>
        <v>Sebastian Lilja</v>
      </c>
      <c r="J21" s="2" t="str">
        <f>A20</f>
        <v>Ilkka Moilanen</v>
      </c>
      <c r="K21" s="2">
        <v>2</v>
      </c>
      <c r="L21" s="2">
        <v>0</v>
      </c>
      <c r="M21" s="2">
        <v>11</v>
      </c>
      <c r="N21" s="2">
        <v>7</v>
      </c>
      <c r="O21" s="2">
        <v>11</v>
      </c>
      <c r="P21" s="2">
        <v>7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2.75">
      <c r="A22" s="2" t="s">
        <v>26</v>
      </c>
      <c r="B22" s="2"/>
      <c r="C22" s="2">
        <f>SUMIF(K16:K19,2)/2</f>
        <v>0</v>
      </c>
      <c r="D22" s="2">
        <f>SUM(K16:K19)</f>
        <v>1</v>
      </c>
      <c r="E22" s="2">
        <f>SUM(L16:L19)</f>
        <v>8</v>
      </c>
      <c r="F22" s="2">
        <f>SUM(M16:M19)+SUM(O16:O19)+SUM(Q16:Q19)</f>
        <v>50</v>
      </c>
      <c r="G22" s="2">
        <f>SUM(N16:N19)+SUM(P16:P19)+SUM(R16:R19)</f>
        <v>70</v>
      </c>
      <c r="H22" s="2"/>
      <c r="I22" s="2" t="str">
        <f>A18</f>
        <v>Sebastian Lilja</v>
      </c>
      <c r="J22" s="2" t="str">
        <f>A21</f>
        <v>Martin Tallberg</v>
      </c>
      <c r="K22" s="2">
        <v>2</v>
      </c>
      <c r="L22" s="2"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2.75">
      <c r="A23" s="2"/>
      <c r="B23" s="2"/>
      <c r="C23" s="2"/>
      <c r="D23" s="2"/>
      <c r="E23" s="2"/>
      <c r="F23" s="2"/>
      <c r="G23" s="2"/>
      <c r="H23" s="2"/>
      <c r="I23" s="2" t="str">
        <f>A19</f>
        <v>Jyrki Vuola</v>
      </c>
      <c r="J23" s="2" t="str">
        <f>A20</f>
        <v>Ilkka Moilanen</v>
      </c>
      <c r="K23" s="2">
        <v>0</v>
      </c>
      <c r="L23" s="2">
        <v>2</v>
      </c>
      <c r="M23" s="2">
        <v>5</v>
      </c>
      <c r="N23" s="2">
        <v>11</v>
      </c>
      <c r="O23" s="2">
        <v>8</v>
      </c>
      <c r="P23" s="2">
        <v>11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2.75">
      <c r="A24" s="2"/>
      <c r="B24" s="2"/>
      <c r="C24" s="2"/>
      <c r="D24" s="2"/>
      <c r="E24" s="2"/>
      <c r="F24" s="2"/>
      <c r="G24" s="2"/>
      <c r="H24" s="2"/>
      <c r="I24" s="2" t="str">
        <f>A19</f>
        <v>Jyrki Vuola</v>
      </c>
      <c r="J24" s="2" t="str">
        <f>A21</f>
        <v>Martin Tallberg</v>
      </c>
      <c r="K24" s="2">
        <v>0</v>
      </c>
      <c r="L24" s="2">
        <v>2</v>
      </c>
      <c r="M24" s="2">
        <v>3</v>
      </c>
      <c r="N24" s="2">
        <v>11</v>
      </c>
      <c r="O24" s="2">
        <v>6</v>
      </c>
      <c r="P24" s="2">
        <v>11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2.75">
      <c r="A25" s="2"/>
      <c r="B25" s="2"/>
      <c r="C25" s="2"/>
      <c r="D25" s="2"/>
      <c r="E25" s="2"/>
      <c r="F25" s="2"/>
      <c r="G25" s="2"/>
      <c r="H25" s="2"/>
      <c r="I25" s="2" t="str">
        <f>A20</f>
        <v>Ilkka Moilanen</v>
      </c>
      <c r="J25" s="2" t="str">
        <f>A21</f>
        <v>Martin Tallberg</v>
      </c>
      <c r="K25" s="2">
        <v>2</v>
      </c>
      <c r="L25" s="2">
        <v>0</v>
      </c>
      <c r="M25" s="2">
        <v>11</v>
      </c>
      <c r="N25" s="2">
        <v>8</v>
      </c>
      <c r="O25" s="2">
        <v>13</v>
      </c>
      <c r="P25" s="2">
        <v>11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2.75">
      <c r="A28" s="2"/>
      <c r="B28" s="2"/>
      <c r="C28" s="2"/>
      <c r="D28" s="2"/>
      <c r="E28" s="2"/>
      <c r="F28" s="2"/>
      <c r="G28" s="2"/>
      <c r="H28" s="2"/>
      <c r="I28" s="2" t="s">
        <v>0</v>
      </c>
      <c r="J28" s="2" t="s">
        <v>1</v>
      </c>
      <c r="K28" s="2" t="s">
        <v>0</v>
      </c>
      <c r="L28" s="2" t="s">
        <v>1</v>
      </c>
      <c r="M28" s="2" t="s">
        <v>2</v>
      </c>
      <c r="N28" s="2" t="s">
        <v>3</v>
      </c>
      <c r="O28" s="2" t="s">
        <v>4</v>
      </c>
      <c r="P28" s="2" t="s">
        <v>5</v>
      </c>
      <c r="Q28" s="2" t="s">
        <v>6</v>
      </c>
      <c r="R28" s="2" t="s">
        <v>7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2.75">
      <c r="A29" s="2" t="s">
        <v>27</v>
      </c>
      <c r="B29" s="2" t="s">
        <v>9</v>
      </c>
      <c r="C29" s="2" t="s">
        <v>10</v>
      </c>
      <c r="D29" s="2" t="s">
        <v>11</v>
      </c>
      <c r="E29" s="2" t="s">
        <v>12</v>
      </c>
      <c r="F29" s="2" t="s">
        <v>13</v>
      </c>
      <c r="G29" s="2" t="s">
        <v>14</v>
      </c>
      <c r="H29" s="2" t="s">
        <v>15</v>
      </c>
      <c r="I29" s="2" t="str">
        <f>A35</f>
        <v>Elias Korhonen</v>
      </c>
      <c r="J29" s="2" t="str">
        <f>A31</f>
        <v>Ari Stubin</v>
      </c>
      <c r="K29" s="2">
        <v>2</v>
      </c>
      <c r="L29" s="2">
        <v>0</v>
      </c>
      <c r="M29" s="2">
        <v>11</v>
      </c>
      <c r="N29" s="2">
        <v>0</v>
      </c>
      <c r="O29" s="2">
        <v>11</v>
      </c>
      <c r="P29" s="2">
        <v>0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18" ht="12.75">
      <c r="A30" s="2"/>
      <c r="B30" s="2"/>
      <c r="C30" s="3"/>
      <c r="D30" s="2"/>
      <c r="E30" s="2"/>
      <c r="F30" s="2"/>
      <c r="G30" s="2"/>
      <c r="H30" s="2"/>
      <c r="I30" s="2" t="str">
        <f>A35</f>
        <v>Elias Korhonen</v>
      </c>
      <c r="J30" s="2" t="str">
        <f>A32</f>
        <v>Jenni Nording</v>
      </c>
      <c r="K30" s="2">
        <v>1</v>
      </c>
      <c r="L30" s="2">
        <v>2</v>
      </c>
      <c r="M30" s="2">
        <v>11</v>
      </c>
      <c r="N30" s="2">
        <v>13</v>
      </c>
      <c r="O30" s="2">
        <v>11</v>
      </c>
      <c r="P30" s="2">
        <v>9</v>
      </c>
      <c r="Q30" s="2">
        <v>9</v>
      </c>
      <c r="R30" s="2">
        <v>11</v>
      </c>
    </row>
    <row r="31" spans="1:18" ht="12.75">
      <c r="A31" s="2" t="s">
        <v>28</v>
      </c>
      <c r="B31" s="2"/>
      <c r="C31" s="2">
        <f>(SUMIF(L29,2)+SUMIF(K33,2)+SUMIF(K34,2)+SUMIF(K35,2))/2</f>
        <v>0</v>
      </c>
      <c r="D31" s="2">
        <f>L29+K33+K34+K35</f>
        <v>1</v>
      </c>
      <c r="E31" s="2">
        <f>K29+L33+L34+L35</f>
        <v>8</v>
      </c>
      <c r="F31" s="2">
        <f>N29+P29+R29+M33+O33+Q33+M34+O34+Q34+M35+Q35+O35</f>
        <v>60</v>
      </c>
      <c r="G31" s="2">
        <f>M29+O29+Q29+N33+P33+R33+N34+P34+R34+N35+P35+R35</f>
        <v>85</v>
      </c>
      <c r="H31" s="2"/>
      <c r="I31" s="2" t="str">
        <f>A35</f>
        <v>Elias Korhonen</v>
      </c>
      <c r="J31" s="2" t="str">
        <f>A33</f>
        <v>Alex Mcintosh</v>
      </c>
      <c r="K31" s="2">
        <v>0</v>
      </c>
      <c r="L31" s="2">
        <v>2</v>
      </c>
      <c r="M31" s="2">
        <v>3</v>
      </c>
      <c r="N31" s="2">
        <v>11</v>
      </c>
      <c r="O31" s="2">
        <v>2</v>
      </c>
      <c r="P31" s="2">
        <v>11</v>
      </c>
      <c r="Q31" s="2"/>
      <c r="R31" s="2"/>
    </row>
    <row r="32" spans="1:18" ht="12.75">
      <c r="A32" s="2" t="s">
        <v>29</v>
      </c>
      <c r="B32" s="2"/>
      <c r="C32" s="2">
        <f>(SUMIF(L30,2)+SUMIF(L33,2)+SUMIF(K36,2)+SUMIF(K37,2))/2</f>
        <v>2</v>
      </c>
      <c r="D32" s="2">
        <f>L30+L33+K36+K37</f>
        <v>4</v>
      </c>
      <c r="E32" s="2">
        <f>K30+L36+L37+K33</f>
        <v>6</v>
      </c>
      <c r="F32" s="2">
        <f>N30+P30+R30+N33+P33+R33+M36+O36+Q36+M37+O37+Q37</f>
        <v>88</v>
      </c>
      <c r="G32" s="2">
        <f>M30+O30+Q30+M33+O33+Q33+N36+P36+R36+N37+P37+R37</f>
        <v>106</v>
      </c>
      <c r="H32" s="2"/>
      <c r="I32" s="2" t="str">
        <f>A35</f>
        <v>Elias Korhonen</v>
      </c>
      <c r="J32" s="2" t="str">
        <f>A34</f>
        <v>Kari Pesonen</v>
      </c>
      <c r="K32" s="2">
        <v>0</v>
      </c>
      <c r="L32" s="2">
        <v>2</v>
      </c>
      <c r="M32" s="2">
        <v>2</v>
      </c>
      <c r="N32" s="2">
        <v>11</v>
      </c>
      <c r="O32" s="2">
        <v>5</v>
      </c>
      <c r="P32" s="2">
        <v>11</v>
      </c>
      <c r="Q32" s="2"/>
      <c r="R32" s="2"/>
    </row>
    <row r="33" spans="1:18" ht="12.75">
      <c r="A33" s="2" t="s">
        <v>30</v>
      </c>
      <c r="B33" s="2"/>
      <c r="C33" s="2">
        <f>(SUMIF(L31,2)+SUMIF(L34,2)+SUMIF(L36,2)+SUMIF(K38,2))/2</f>
        <v>4</v>
      </c>
      <c r="D33" s="2">
        <f>L31+L34+L36+K38</f>
        <v>8</v>
      </c>
      <c r="E33" s="2">
        <f>K31+K34+K36+L38</f>
        <v>1</v>
      </c>
      <c r="F33" s="2">
        <f>N31+P31+R31+N34+P34+R34+N36+P36+R36+M38+O38+Q38</f>
        <v>97</v>
      </c>
      <c r="G33" s="2">
        <f>M31+O31+Q31+M34+O34+Q34+M36+Q36+O36+N38+P38+R38</f>
        <v>50</v>
      </c>
      <c r="H33" s="2"/>
      <c r="I33" s="2" t="str">
        <f>A31</f>
        <v>Ari Stubin</v>
      </c>
      <c r="J33" s="2" t="str">
        <f>A32</f>
        <v>Jenni Nording</v>
      </c>
      <c r="K33" s="2">
        <v>1</v>
      </c>
      <c r="L33" s="2">
        <v>2</v>
      </c>
      <c r="M33" s="2">
        <v>11</v>
      </c>
      <c r="N33" s="2">
        <v>9</v>
      </c>
      <c r="O33" s="2">
        <v>7</v>
      </c>
      <c r="P33" s="2">
        <v>11</v>
      </c>
      <c r="Q33" s="2">
        <v>13</v>
      </c>
      <c r="R33" s="2">
        <v>15</v>
      </c>
    </row>
    <row r="34" spans="1:18" ht="12.75">
      <c r="A34" s="2" t="s">
        <v>31</v>
      </c>
      <c r="B34" s="2"/>
      <c r="C34" s="2">
        <f>(SUMIF(L32,2)+SUMIF(L35,2)+SUMIF(L37,2)+SUMIF(L38,2))/2</f>
        <v>3</v>
      </c>
      <c r="D34" s="2">
        <f>L32+L35+L37+L38</f>
        <v>7</v>
      </c>
      <c r="E34" s="2">
        <f>K32+K35+K37+K38</f>
        <v>2</v>
      </c>
      <c r="F34" s="2">
        <f>N32+P32+R32+N35+P35+R35+N37+P37+R37+N38+R38+P38</f>
        <v>76</v>
      </c>
      <c r="G34" s="2">
        <f>M32+O32+Q32+M35+O35+Q35+M37+O37+Q37+M38+O38+Q38</f>
        <v>68</v>
      </c>
      <c r="H34" s="2"/>
      <c r="I34" s="2" t="str">
        <f>A31</f>
        <v>Ari Stubin</v>
      </c>
      <c r="J34" s="2" t="str">
        <f>A33</f>
        <v>Alex Mcintosh</v>
      </c>
      <c r="K34" s="2">
        <v>0</v>
      </c>
      <c r="L34" s="2">
        <v>2</v>
      </c>
      <c r="M34" s="2">
        <v>4</v>
      </c>
      <c r="N34" s="2">
        <v>11</v>
      </c>
      <c r="O34" s="2">
        <v>3</v>
      </c>
      <c r="P34" s="2">
        <v>11</v>
      </c>
      <c r="Q34" s="2"/>
      <c r="R34" s="2"/>
    </row>
    <row r="35" spans="1:18" ht="12.75">
      <c r="A35" s="2" t="s">
        <v>32</v>
      </c>
      <c r="B35" s="2"/>
      <c r="C35" s="2">
        <f>SUMIF(K29:K32,2)/2</f>
        <v>1</v>
      </c>
      <c r="D35" s="2">
        <f>SUM(K29:K32)</f>
        <v>3</v>
      </c>
      <c r="E35" s="2">
        <f>SUM(L29:L32)</f>
        <v>6</v>
      </c>
      <c r="F35" s="2">
        <f>SUM(M29:M32)+SUM(O29:O32)+SUM(Q29:Q32)</f>
        <v>65</v>
      </c>
      <c r="G35" s="2">
        <f>SUM(N29:N32)+SUM(P29:P32)+SUM(R29:R32)</f>
        <v>77</v>
      </c>
      <c r="H35" s="2"/>
      <c r="I35" s="2" t="str">
        <f>A31</f>
        <v>Ari Stubin</v>
      </c>
      <c r="J35" s="2" t="str">
        <f>A34</f>
        <v>Kari Pesonen</v>
      </c>
      <c r="K35" s="2">
        <v>0</v>
      </c>
      <c r="L35" s="2">
        <v>2</v>
      </c>
      <c r="M35" s="2">
        <v>11</v>
      </c>
      <c r="N35" s="2">
        <v>4</v>
      </c>
      <c r="O35" s="2">
        <v>11</v>
      </c>
      <c r="P35" s="2">
        <v>2</v>
      </c>
      <c r="Q35" s="2"/>
      <c r="R35" s="2"/>
    </row>
    <row r="36" spans="1:18" ht="12.75">
      <c r="A36" s="2"/>
      <c r="B36" s="2"/>
      <c r="C36" s="2"/>
      <c r="D36" s="2"/>
      <c r="E36" s="2"/>
      <c r="F36" s="2"/>
      <c r="G36" s="2"/>
      <c r="H36" s="2"/>
      <c r="I36" s="2" t="str">
        <f>A32</f>
        <v>Jenni Nording</v>
      </c>
      <c r="J36" s="2" t="str">
        <f>A33</f>
        <v>Alex Mcintosh</v>
      </c>
      <c r="K36" s="2">
        <v>0</v>
      </c>
      <c r="L36" s="2">
        <v>2</v>
      </c>
      <c r="M36" s="2">
        <v>9</v>
      </c>
      <c r="N36" s="2">
        <v>11</v>
      </c>
      <c r="O36" s="2">
        <v>3</v>
      </c>
      <c r="P36" s="2">
        <v>11</v>
      </c>
      <c r="Q36" s="2"/>
      <c r="R36" s="2"/>
    </row>
    <row r="37" spans="1:18" ht="12.75">
      <c r="A37" s="2"/>
      <c r="B37" s="2"/>
      <c r="C37" s="2"/>
      <c r="D37" s="2"/>
      <c r="E37" s="2"/>
      <c r="F37" s="2"/>
      <c r="G37" s="2"/>
      <c r="H37" s="2"/>
      <c r="I37" s="2" t="str">
        <f>A32</f>
        <v>Jenni Nording</v>
      </c>
      <c r="J37" s="2" t="str">
        <f>A34</f>
        <v>Kari Pesonen</v>
      </c>
      <c r="K37" s="2">
        <v>0</v>
      </c>
      <c r="L37" s="2">
        <v>2</v>
      </c>
      <c r="M37" s="2">
        <v>4</v>
      </c>
      <c r="N37" s="2">
        <v>11</v>
      </c>
      <c r="O37" s="2">
        <v>4</v>
      </c>
      <c r="P37" s="2">
        <v>11</v>
      </c>
      <c r="Q37" s="2"/>
      <c r="R37" s="2"/>
    </row>
    <row r="38" spans="1:18" ht="12.75">
      <c r="A38" s="2"/>
      <c r="B38" s="2"/>
      <c r="C38" s="2"/>
      <c r="D38" s="2"/>
      <c r="E38" s="2"/>
      <c r="F38" s="2"/>
      <c r="G38" s="2"/>
      <c r="H38" s="2"/>
      <c r="I38" s="2" t="str">
        <f>A33</f>
        <v>Alex Mcintosh</v>
      </c>
      <c r="J38" s="2" t="str">
        <f>A34</f>
        <v>Kari Pesonen</v>
      </c>
      <c r="K38" s="2">
        <v>2</v>
      </c>
      <c r="L38" s="2">
        <v>1</v>
      </c>
      <c r="M38" s="2">
        <v>11</v>
      </c>
      <c r="N38" s="2">
        <v>7</v>
      </c>
      <c r="O38" s="2">
        <v>9</v>
      </c>
      <c r="P38" s="2">
        <v>11</v>
      </c>
      <c r="Q38" s="2">
        <v>11</v>
      </c>
      <c r="R38" s="2">
        <v>8</v>
      </c>
    </row>
    <row r="41" spans="1:18" ht="12.75">
      <c r="A41" s="2"/>
      <c r="B41" s="2"/>
      <c r="C41" s="2"/>
      <c r="D41" s="2"/>
      <c r="E41" s="2"/>
      <c r="F41" s="2"/>
      <c r="G41" s="2"/>
      <c r="H41" s="2"/>
      <c r="I41" s="2" t="s">
        <v>0</v>
      </c>
      <c r="J41" s="2" t="s">
        <v>1</v>
      </c>
      <c r="K41" s="2" t="s">
        <v>0</v>
      </c>
      <c r="L41" s="2" t="s">
        <v>1</v>
      </c>
      <c r="M41" s="2" t="s">
        <v>2</v>
      </c>
      <c r="N41" s="2" t="s">
        <v>3</v>
      </c>
      <c r="O41" s="2" t="s">
        <v>4</v>
      </c>
      <c r="P41" s="2" t="s">
        <v>5</v>
      </c>
      <c r="Q41" s="2" t="s">
        <v>6</v>
      </c>
      <c r="R41" s="2" t="s">
        <v>7</v>
      </c>
    </row>
    <row r="42" spans="1:18" ht="12.75">
      <c r="A42" s="2" t="s">
        <v>33</v>
      </c>
      <c r="B42" s="2" t="s">
        <v>9</v>
      </c>
      <c r="C42" s="2" t="s">
        <v>10</v>
      </c>
      <c r="D42" s="2" t="s">
        <v>11</v>
      </c>
      <c r="E42" s="2" t="s">
        <v>12</v>
      </c>
      <c r="F42" s="2" t="s">
        <v>13</v>
      </c>
      <c r="G42" s="2" t="s">
        <v>14</v>
      </c>
      <c r="H42" s="2" t="s">
        <v>15</v>
      </c>
      <c r="I42" s="2">
        <f>A48</f>
        <v>0</v>
      </c>
      <c r="J42" s="2">
        <f>A44</f>
        <v>0</v>
      </c>
      <c r="K42" s="2"/>
      <c r="L42" s="2"/>
      <c r="M42" s="2"/>
      <c r="N42" s="2"/>
      <c r="O42" s="2"/>
      <c r="P42" s="2"/>
      <c r="Q42" s="2"/>
      <c r="R42" s="2"/>
    </row>
    <row r="43" spans="1:18" ht="12.75">
      <c r="A43" s="2"/>
      <c r="B43" s="2"/>
      <c r="C43" s="3"/>
      <c r="D43" s="2"/>
      <c r="E43" s="2"/>
      <c r="F43" s="2"/>
      <c r="G43" s="2"/>
      <c r="H43" s="2"/>
      <c r="I43" s="2">
        <f>A48</f>
        <v>0</v>
      </c>
      <c r="J43" s="2">
        <f>A45</f>
        <v>0</v>
      </c>
      <c r="K43" s="2"/>
      <c r="L43" s="2"/>
      <c r="M43" s="2"/>
      <c r="N43" s="2"/>
      <c r="O43" s="2"/>
      <c r="P43" s="2"/>
      <c r="Q43" s="2"/>
      <c r="R43" s="2"/>
    </row>
    <row r="44" spans="1:18" ht="12.75">
      <c r="A44" s="2"/>
      <c r="B44" s="2"/>
      <c r="C44" s="2">
        <f>(SUMIF(L42,2)+SUMIF(K46,2)+SUMIF(K47,2)+SUMIF(K48,2))/2</f>
        <v>0</v>
      </c>
      <c r="D44" s="2">
        <f>L42+K46+K47+K48</f>
        <v>0</v>
      </c>
      <c r="E44" s="2">
        <f>K42+L46+L47+L48</f>
        <v>0</v>
      </c>
      <c r="F44" s="2">
        <f>N42+P42+R42+M46+O46+Q46+M47+O47+Q47+M48+Q48+O48</f>
        <v>0</v>
      </c>
      <c r="G44" s="2">
        <f>M42+O42+Q42+N46+P46+R46+N47+P47+R47+N48+P48+R48</f>
        <v>0</v>
      </c>
      <c r="H44" s="2"/>
      <c r="I44" s="2">
        <f>A48</f>
        <v>0</v>
      </c>
      <c r="J44" s="2">
        <f>A46</f>
        <v>0</v>
      </c>
      <c r="K44" s="2"/>
      <c r="L44" s="2"/>
      <c r="M44" s="2"/>
      <c r="N44" s="2"/>
      <c r="O44" s="2"/>
      <c r="P44" s="2"/>
      <c r="Q44" s="2"/>
      <c r="R44" s="2"/>
    </row>
    <row r="45" spans="1:18" ht="12.75">
      <c r="A45" s="2"/>
      <c r="B45" s="2"/>
      <c r="C45" s="2">
        <f>(SUMIF(L43,2)+SUMIF(L46,2)+SUMIF(K49,2)+SUMIF(K50,2))/2</f>
        <v>0</v>
      </c>
      <c r="D45" s="2">
        <f>L43+L46+K49+K50</f>
        <v>0</v>
      </c>
      <c r="E45" s="2">
        <f>K43+L49+L50+K46</f>
        <v>0</v>
      </c>
      <c r="F45" s="2">
        <f>N43+P43+R43+N46+P46+R46+M49+O49+Q49+M50+O50+Q50</f>
        <v>0</v>
      </c>
      <c r="G45" s="2">
        <f>M43+O43+Q43+M46+O46+Q46+N49+P49+R49+N50+P50+R50</f>
        <v>0</v>
      </c>
      <c r="H45" s="2"/>
      <c r="I45" s="2">
        <f>A48</f>
        <v>0</v>
      </c>
      <c r="J45" s="2">
        <f>A47</f>
        <v>0</v>
      </c>
      <c r="K45" s="2"/>
      <c r="L45" s="2"/>
      <c r="M45" s="2"/>
      <c r="N45" s="2"/>
      <c r="O45" s="2"/>
      <c r="P45" s="2"/>
      <c r="Q45" s="2"/>
      <c r="R45" s="2"/>
    </row>
    <row r="46" spans="1:18" ht="12.75">
      <c r="A46" s="2"/>
      <c r="B46" s="2"/>
      <c r="C46" s="2">
        <f>(SUMIF(L44,2)+SUMIF(L47,2)+SUMIF(L49,2)+SUMIF(K51,2))/2</f>
        <v>0</v>
      </c>
      <c r="D46" s="2">
        <f>L44+L47+L49+K51</f>
        <v>0</v>
      </c>
      <c r="E46" s="2">
        <f>K44+K47+K49+L51</f>
        <v>0</v>
      </c>
      <c r="F46" s="2">
        <f>N44+P44+R44+N47+P47+R47+N49+P49+R49+M51+O51+Q51</f>
        <v>0</v>
      </c>
      <c r="G46" s="2">
        <f>M44+O44+Q44+M47+O47+Q47+M49+Q49+O49+N51+P51+R51</f>
        <v>0</v>
      </c>
      <c r="H46" s="2"/>
      <c r="I46" s="2">
        <f>A44</f>
        <v>0</v>
      </c>
      <c r="J46" s="2">
        <f>A45</f>
        <v>0</v>
      </c>
      <c r="K46" s="2"/>
      <c r="L46" s="2"/>
      <c r="M46" s="2"/>
      <c r="N46" s="2"/>
      <c r="O46" s="2"/>
      <c r="P46" s="2"/>
      <c r="Q46" s="2"/>
      <c r="R46" s="2"/>
    </row>
    <row r="47" spans="1:18" ht="12.75">
      <c r="A47" s="2"/>
      <c r="B47" s="2"/>
      <c r="C47" s="2">
        <f>(SUMIF(L45,2)+SUMIF(L48,2)+SUMIF(L50,2)+SUMIF(L51,2))/2</f>
        <v>0</v>
      </c>
      <c r="D47" s="2">
        <f>L45+L48+L50+L51</f>
        <v>0</v>
      </c>
      <c r="E47" s="2">
        <f>K45+K48+K50+K51</f>
        <v>0</v>
      </c>
      <c r="F47" s="2">
        <f>N45+P45+R45+N48+P48+R48+N50+P50+R50+N51+R51+P51</f>
        <v>0</v>
      </c>
      <c r="G47" s="2">
        <f>M45+O45+Q45+M48+O48+Q48+M50+O50+Q50+M51+O51+Q51</f>
        <v>0</v>
      </c>
      <c r="H47" s="2"/>
      <c r="I47" s="2">
        <f>A44</f>
        <v>0</v>
      </c>
      <c r="J47" s="2">
        <f>A46</f>
        <v>0</v>
      </c>
      <c r="K47" s="2"/>
      <c r="L47" s="2"/>
      <c r="M47" s="2"/>
      <c r="N47" s="2"/>
      <c r="O47" s="2"/>
      <c r="P47" s="2"/>
      <c r="Q47" s="2"/>
      <c r="R47" s="2"/>
    </row>
    <row r="48" spans="1:18" ht="12.75">
      <c r="A48" s="2"/>
      <c r="B48" s="2"/>
      <c r="C48" s="2">
        <f>SUMIF(K42:K45,2)/2</f>
        <v>0</v>
      </c>
      <c r="D48" s="2">
        <f>SUM(K42:K45)</f>
        <v>0</v>
      </c>
      <c r="E48" s="2">
        <f>SUM(L42:L45)</f>
        <v>0</v>
      </c>
      <c r="F48" s="2">
        <f>SUM(M42:M45)+SUM(O42:O45)+SUM(Q42:Q45)</f>
        <v>0</v>
      </c>
      <c r="G48" s="2">
        <f>SUM(N42:N45)+SUM(P42:P45)+SUM(R42:R45)</f>
        <v>0</v>
      </c>
      <c r="H48" s="2"/>
      <c r="I48" s="2">
        <f>A44</f>
        <v>0</v>
      </c>
      <c r="J48" s="2">
        <f>A47</f>
        <v>0</v>
      </c>
      <c r="K48" s="2"/>
      <c r="L48" s="2"/>
      <c r="M48" s="2"/>
      <c r="N48" s="2"/>
      <c r="O48" s="2"/>
      <c r="P48" s="2"/>
      <c r="Q48" s="2"/>
      <c r="R48" s="2"/>
    </row>
    <row r="49" spans="1:18" ht="12.75">
      <c r="A49" s="2"/>
      <c r="B49" s="2"/>
      <c r="C49" s="2"/>
      <c r="D49" s="2"/>
      <c r="E49" s="2"/>
      <c r="F49" s="2"/>
      <c r="G49" s="2"/>
      <c r="H49" s="2"/>
      <c r="I49" s="2">
        <f>A45</f>
        <v>0</v>
      </c>
      <c r="J49" s="2">
        <f>A46</f>
        <v>0</v>
      </c>
      <c r="K49" s="2"/>
      <c r="L49" s="2"/>
      <c r="M49" s="2"/>
      <c r="N49" s="2"/>
      <c r="O49" s="2"/>
      <c r="P49" s="2"/>
      <c r="Q49" s="2"/>
      <c r="R49" s="2"/>
    </row>
    <row r="50" spans="1:18" ht="12.75">
      <c r="A50" s="2"/>
      <c r="B50" s="2"/>
      <c r="C50" s="2"/>
      <c r="D50" s="2"/>
      <c r="E50" s="2"/>
      <c r="F50" s="2"/>
      <c r="G50" s="2"/>
      <c r="H50" s="2"/>
      <c r="I50" s="2">
        <f>A45</f>
        <v>0</v>
      </c>
      <c r="J50" s="2">
        <f>A47</f>
        <v>0</v>
      </c>
      <c r="K50" s="2"/>
      <c r="L50" s="2"/>
      <c r="M50" s="2"/>
      <c r="N50" s="2"/>
      <c r="O50" s="2"/>
      <c r="P50" s="2"/>
      <c r="Q50" s="2"/>
      <c r="R50" s="2"/>
    </row>
    <row r="51" spans="1:18" ht="12.75">
      <c r="A51" s="2"/>
      <c r="B51" s="2"/>
      <c r="C51" s="2"/>
      <c r="D51" s="2"/>
      <c r="E51" s="2"/>
      <c r="F51" s="2"/>
      <c r="G51" s="2"/>
      <c r="H51" s="2"/>
      <c r="I51" s="2">
        <f>A46</f>
        <v>0</v>
      </c>
      <c r="J51" s="2">
        <f>A47</f>
        <v>0</v>
      </c>
      <c r="K51" s="2"/>
      <c r="L51" s="2"/>
      <c r="M51" s="2"/>
      <c r="N51" s="2"/>
      <c r="O51" s="2"/>
      <c r="P51" s="2"/>
      <c r="Q51" s="2"/>
      <c r="R51" s="2"/>
    </row>
    <row r="54" spans="1:18" ht="12.75">
      <c r="A54" s="2"/>
      <c r="B54" s="2"/>
      <c r="C54" s="2"/>
      <c r="D54" s="2"/>
      <c r="E54" s="2"/>
      <c r="F54" s="2"/>
      <c r="G54" s="2"/>
      <c r="H54" s="2"/>
      <c r="I54" s="2" t="s">
        <v>0</v>
      </c>
      <c r="J54" s="2" t="s">
        <v>1</v>
      </c>
      <c r="K54" s="2" t="s">
        <v>0</v>
      </c>
      <c r="L54" s="2" t="s">
        <v>1</v>
      </c>
      <c r="M54" s="2" t="s">
        <v>2</v>
      </c>
      <c r="N54" s="2" t="s">
        <v>3</v>
      </c>
      <c r="O54" s="2" t="s">
        <v>4</v>
      </c>
      <c r="P54" s="2" t="s">
        <v>5</v>
      </c>
      <c r="Q54" s="2" t="s">
        <v>6</v>
      </c>
      <c r="R54" s="2" t="s">
        <v>7</v>
      </c>
    </row>
    <row r="55" spans="1:18" ht="12.75">
      <c r="A55" s="2" t="s">
        <v>34</v>
      </c>
      <c r="B55" s="2" t="s">
        <v>9</v>
      </c>
      <c r="C55" s="2" t="s">
        <v>10</v>
      </c>
      <c r="D55" s="2" t="s">
        <v>11</v>
      </c>
      <c r="E55" s="2" t="s">
        <v>12</v>
      </c>
      <c r="F55" s="2" t="s">
        <v>13</v>
      </c>
      <c r="G55" s="2" t="s">
        <v>14</v>
      </c>
      <c r="H55" s="2" t="s">
        <v>15</v>
      </c>
      <c r="I55" s="2">
        <f>A61</f>
        <v>0</v>
      </c>
      <c r="J55" s="2">
        <f>A57</f>
        <v>0</v>
      </c>
      <c r="K55" s="2"/>
      <c r="L55" s="2"/>
      <c r="M55" s="2"/>
      <c r="N55" s="2"/>
      <c r="O55" s="2"/>
      <c r="P55" s="2"/>
      <c r="Q55" s="2"/>
      <c r="R55" s="2"/>
    </row>
    <row r="56" spans="1:18" ht="12.75">
      <c r="A56" s="2"/>
      <c r="B56" s="2"/>
      <c r="C56" s="3"/>
      <c r="D56" s="2"/>
      <c r="E56" s="2"/>
      <c r="F56" s="2"/>
      <c r="G56" s="2"/>
      <c r="H56" s="2"/>
      <c r="I56" s="2">
        <f>A61</f>
        <v>0</v>
      </c>
      <c r="J56" s="2">
        <f>A58</f>
        <v>0</v>
      </c>
      <c r="K56" s="2"/>
      <c r="L56" s="2"/>
      <c r="M56" s="2"/>
      <c r="N56" s="2"/>
      <c r="O56" s="2"/>
      <c r="P56" s="2"/>
      <c r="Q56" s="2"/>
      <c r="R56" s="2"/>
    </row>
    <row r="57" spans="1:18" ht="12.75">
      <c r="A57" s="2"/>
      <c r="B57" s="2"/>
      <c r="C57" s="2">
        <f>(SUMIF(L55,2)+SUMIF(K59,2)+SUMIF(K60,2)+SUMIF(K61,2))/2</f>
        <v>0</v>
      </c>
      <c r="D57" s="2">
        <f>L55+K59+K60+K61</f>
        <v>0</v>
      </c>
      <c r="E57" s="2">
        <f>K55+L59+L60+L61</f>
        <v>0</v>
      </c>
      <c r="F57" s="2">
        <f>N55+P55+R55+M59+O59+Q59+M60+O60+Q60+M61+Q61+O61</f>
        <v>0</v>
      </c>
      <c r="G57" s="2">
        <f>M55+O55+Q55+N59+P59+R59+N60+P60+R60+N61+P61+R61</f>
        <v>0</v>
      </c>
      <c r="H57" s="2"/>
      <c r="I57" s="2">
        <f>A61</f>
        <v>0</v>
      </c>
      <c r="J57" s="2">
        <f>A59</f>
        <v>0</v>
      </c>
      <c r="K57" s="2"/>
      <c r="L57" s="2"/>
      <c r="M57" s="2"/>
      <c r="N57" s="2"/>
      <c r="O57" s="2"/>
      <c r="P57" s="2"/>
      <c r="Q57" s="2"/>
      <c r="R57" s="2"/>
    </row>
    <row r="58" spans="1:18" ht="12.75">
      <c r="A58" s="2"/>
      <c r="B58" s="2"/>
      <c r="C58" s="2">
        <f>(SUMIF(L56,2)+SUMIF(L59,2)+SUMIF(K62,2)+SUMIF(K63,2))/2</f>
        <v>0</v>
      </c>
      <c r="D58" s="2">
        <f>L56+L59+K62+K63</f>
        <v>0</v>
      </c>
      <c r="E58" s="2">
        <f>K56+L62+L63+K59</f>
        <v>0</v>
      </c>
      <c r="F58" s="2">
        <f>N56+P56+R56+N59+P59+R59+M62+O62+Q62+M63+O63+Q63</f>
        <v>0</v>
      </c>
      <c r="G58" s="2">
        <f>M56+O56+Q56+M59+O59+Q59+N62+P62+R62+N63+P63+R63</f>
        <v>0</v>
      </c>
      <c r="H58" s="2"/>
      <c r="I58" s="2">
        <f>A61</f>
        <v>0</v>
      </c>
      <c r="J58" s="2">
        <f>A60</f>
        <v>0</v>
      </c>
      <c r="K58" s="2"/>
      <c r="L58" s="2"/>
      <c r="M58" s="2"/>
      <c r="N58" s="2"/>
      <c r="O58" s="2"/>
      <c r="P58" s="2"/>
      <c r="Q58" s="2"/>
      <c r="R58" s="2"/>
    </row>
    <row r="59" spans="1:18" ht="12.75">
      <c r="A59" s="2"/>
      <c r="B59" s="2"/>
      <c r="C59" s="2">
        <f>(SUMIF(L57,2)+SUMIF(L60,2)+SUMIF(L62,2)+SUMIF(K64,2))/2</f>
        <v>0</v>
      </c>
      <c r="D59" s="2">
        <f>L57+L60+L62+K64</f>
        <v>0</v>
      </c>
      <c r="E59" s="2">
        <f>K57+K60+K62+L64</f>
        <v>0</v>
      </c>
      <c r="F59" s="2">
        <f>N57+P57+R57+N60+P60+R60+N62+P62+R62+M64+O64+Q64</f>
        <v>0</v>
      </c>
      <c r="G59" s="2">
        <f>M57+O57+Q57+M60+O60+Q60+M62+Q62+O62+N64+P64+R64</f>
        <v>0</v>
      </c>
      <c r="H59" s="2"/>
      <c r="I59" s="2">
        <f>A57</f>
        <v>0</v>
      </c>
      <c r="J59" s="2">
        <f>A58</f>
        <v>0</v>
      </c>
      <c r="K59" s="2"/>
      <c r="L59" s="2"/>
      <c r="M59" s="2"/>
      <c r="N59" s="2"/>
      <c r="O59" s="2"/>
      <c r="P59" s="2"/>
      <c r="Q59" s="2"/>
      <c r="R59" s="2"/>
    </row>
    <row r="60" spans="1:18" ht="12.75">
      <c r="A60" s="2"/>
      <c r="B60" s="2"/>
      <c r="C60" s="2">
        <f>(SUMIF(L58,2)+SUMIF(L61,2)+SUMIF(L63,2)+SUMIF(L64,2))/2</f>
        <v>0</v>
      </c>
      <c r="D60" s="2">
        <f>L58+L61+L63+L64</f>
        <v>0</v>
      </c>
      <c r="E60" s="2">
        <f>K58+K61+K63+K64</f>
        <v>0</v>
      </c>
      <c r="F60" s="2">
        <f>N58+P58+R58+N61+P61+R61+N63+P63+R63+N64+R64+P64</f>
        <v>0</v>
      </c>
      <c r="G60" s="2">
        <f>M58+O58+Q58+M61+O61+Q61+M63+O63+Q63+M64+O64+Q64</f>
        <v>0</v>
      </c>
      <c r="H60" s="2"/>
      <c r="I60" s="2">
        <f>A57</f>
        <v>0</v>
      </c>
      <c r="J60" s="2">
        <f>A59</f>
        <v>0</v>
      </c>
      <c r="K60" s="2"/>
      <c r="L60" s="2"/>
      <c r="M60" s="2"/>
      <c r="N60" s="2"/>
      <c r="O60" s="2"/>
      <c r="P60" s="2"/>
      <c r="Q60" s="2"/>
      <c r="R60" s="2"/>
    </row>
    <row r="61" spans="1:18" ht="12.75">
      <c r="A61" s="2"/>
      <c r="B61" s="2"/>
      <c r="C61" s="2">
        <f>SUMIF(K55:K58,2)/2</f>
        <v>0</v>
      </c>
      <c r="D61" s="2">
        <f>SUM(K55:K58)</f>
        <v>0</v>
      </c>
      <c r="E61" s="2">
        <f>SUM(L55:L58)</f>
        <v>0</v>
      </c>
      <c r="F61" s="2">
        <f>SUM(M55:M58)+SUM(O55:O58)+SUM(Q55:Q58)</f>
        <v>0</v>
      </c>
      <c r="G61" s="2">
        <f>SUM(N55:N58)+SUM(P55:P58)+SUM(R55:R58)</f>
        <v>0</v>
      </c>
      <c r="H61" s="2"/>
      <c r="I61" s="2">
        <f>A57</f>
        <v>0</v>
      </c>
      <c r="J61" s="2">
        <f>A60</f>
        <v>0</v>
      </c>
      <c r="K61" s="2"/>
      <c r="L61" s="2"/>
      <c r="M61" s="2"/>
      <c r="N61" s="2"/>
      <c r="O61" s="2"/>
      <c r="P61" s="2"/>
      <c r="Q61" s="2"/>
      <c r="R61" s="2"/>
    </row>
    <row r="62" spans="1:18" ht="12.75">
      <c r="A62" s="2"/>
      <c r="B62" s="2"/>
      <c r="C62" s="2"/>
      <c r="D62" s="2"/>
      <c r="E62" s="2"/>
      <c r="F62" s="2"/>
      <c r="G62" s="2"/>
      <c r="H62" s="2"/>
      <c r="I62" s="2">
        <f>A58</f>
        <v>0</v>
      </c>
      <c r="J62" s="2">
        <f>A59</f>
        <v>0</v>
      </c>
      <c r="K62" s="2"/>
      <c r="L62" s="2"/>
      <c r="M62" s="2"/>
      <c r="N62" s="2"/>
      <c r="O62" s="2"/>
      <c r="P62" s="2"/>
      <c r="Q62" s="2"/>
      <c r="R62" s="2"/>
    </row>
    <row r="63" spans="1:18" ht="12.75">
      <c r="A63" s="2"/>
      <c r="B63" s="2"/>
      <c r="C63" s="2"/>
      <c r="D63" s="2"/>
      <c r="E63" s="2"/>
      <c r="F63" s="2"/>
      <c r="G63" s="2"/>
      <c r="H63" s="2"/>
      <c r="I63" s="2">
        <f>A58</f>
        <v>0</v>
      </c>
      <c r="J63" s="2">
        <f>A60</f>
        <v>0</v>
      </c>
      <c r="K63" s="2"/>
      <c r="L63" s="2"/>
      <c r="M63" s="2"/>
      <c r="N63" s="2"/>
      <c r="O63" s="2"/>
      <c r="P63" s="2"/>
      <c r="Q63" s="2"/>
      <c r="R63" s="2"/>
    </row>
    <row r="64" spans="1:18" ht="12.75">
      <c r="A64" s="2"/>
      <c r="B64" s="2"/>
      <c r="C64" s="2"/>
      <c r="D64" s="2"/>
      <c r="E64" s="2"/>
      <c r="F64" s="2"/>
      <c r="G64" s="2"/>
      <c r="H64" s="2"/>
      <c r="I64" s="2">
        <f>A59</f>
        <v>0</v>
      </c>
      <c r="J64" s="2">
        <f>A60</f>
        <v>0</v>
      </c>
      <c r="K64" s="2"/>
      <c r="L64" s="2"/>
      <c r="M64" s="2"/>
      <c r="N64" s="2"/>
      <c r="O64" s="2"/>
      <c r="P64" s="2"/>
      <c r="Q64" s="2"/>
      <c r="R64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Topias Aalto</cp:lastModifiedBy>
  <dcterms:created xsi:type="dcterms:W3CDTF">2012-12-08T12:32:36Z</dcterms:created>
  <dcterms:modified xsi:type="dcterms:W3CDTF">2012-12-09T01:52:05Z</dcterms:modified>
  <cp:category/>
  <cp:version/>
  <cp:contentType/>
  <cp:contentStatus/>
  <cp:revision>1</cp:revision>
</cp:coreProperties>
</file>