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1520" windowHeight="5955"/>
  </bookViews>
  <sheets>
    <sheet name="Taul1" sheetId="1" r:id="rId1"/>
    <sheet name="Taul2" sheetId="2" r:id="rId2"/>
    <sheet name="Taul3" sheetId="3" r:id="rId3"/>
  </sheets>
  <calcPr calcId="144525"/>
</workbook>
</file>

<file path=xl/calcChain.xml><?xml version="1.0" encoding="utf-8"?>
<calcChain xmlns="http://schemas.openxmlformats.org/spreadsheetml/2006/main">
  <c r="L18" i="1" l="1"/>
  <c r="T18" i="1" s="1"/>
  <c r="E18" i="1"/>
  <c r="L10" i="1" l="1"/>
  <c r="T10" i="1" s="1"/>
  <c r="E10" i="1"/>
  <c r="E14" i="1"/>
  <c r="E13" i="1"/>
  <c r="L14" i="1"/>
  <c r="T14" i="1" s="1"/>
  <c r="L13" i="1"/>
  <c r="T13" i="1" s="1"/>
  <c r="L9" i="1"/>
  <c r="T9" i="1" s="1"/>
  <c r="E9" i="1"/>
  <c r="L23" i="1" l="1"/>
  <c r="T23" i="1" s="1"/>
  <c r="L2" i="1" l="1"/>
  <c r="T2" i="1" s="1"/>
  <c r="L3" i="1"/>
  <c r="T3" i="1" s="1"/>
  <c r="L4" i="1"/>
  <c r="L5" i="1"/>
  <c r="L6" i="1"/>
  <c r="L7" i="1"/>
  <c r="T7" i="1" s="1"/>
  <c r="L8" i="1"/>
  <c r="T8" i="1" s="1"/>
  <c r="L11" i="1"/>
  <c r="L12" i="1"/>
  <c r="L15" i="1"/>
  <c r="T15" i="1" s="1"/>
  <c r="L16" i="1"/>
  <c r="L17" i="1"/>
  <c r="T17" i="1" s="1"/>
  <c r="L19" i="1"/>
  <c r="L20" i="1"/>
  <c r="T20" i="1" s="1"/>
  <c r="L21" i="1"/>
  <c r="T21" i="1" s="1"/>
  <c r="L22" i="1"/>
  <c r="L24" i="1"/>
  <c r="T24" i="1" s="1"/>
  <c r="L25" i="1"/>
  <c r="L26" i="1"/>
  <c r="T26" i="1" s="1"/>
  <c r="L27" i="1"/>
  <c r="T27" i="1" s="1"/>
  <c r="L28" i="1"/>
  <c r="L29" i="1"/>
  <c r="L30" i="1"/>
  <c r="L31" i="1"/>
  <c r="L32" i="1"/>
  <c r="T32" i="1" s="1"/>
  <c r="L33" i="1"/>
  <c r="T33" i="1" s="1"/>
  <c r="L34" i="1"/>
  <c r="T34" i="1" s="1"/>
  <c r="L35" i="1"/>
  <c r="L36" i="1"/>
  <c r="T4" i="1" l="1"/>
  <c r="E4" i="1"/>
  <c r="T11" i="1"/>
  <c r="E11" i="1"/>
  <c r="T25" i="1"/>
  <c r="E25" i="1"/>
  <c r="E34" i="1" l="1"/>
  <c r="E32" i="1"/>
  <c r="T31" i="1"/>
  <c r="E31" i="1"/>
  <c r="E26" i="1"/>
  <c r="T22" i="1"/>
  <c r="E22" i="1"/>
  <c r="T19" i="1"/>
  <c r="E19" i="1"/>
  <c r="E15" i="1"/>
  <c r="T12" i="1"/>
  <c r="E12" i="1"/>
  <c r="E7" i="1"/>
  <c r="T36" i="1" l="1"/>
  <c r="T35" i="1"/>
  <c r="T30" i="1"/>
  <c r="T28" i="1"/>
  <c r="T16" i="1"/>
  <c r="T6" i="1"/>
  <c r="T5" i="1"/>
  <c r="T29" i="1"/>
  <c r="E36" i="1"/>
  <c r="E35" i="1"/>
  <c r="E33" i="1"/>
  <c r="E30" i="1"/>
  <c r="E29" i="1"/>
  <c r="E28" i="1"/>
  <c r="E27" i="1"/>
  <c r="E24" i="1"/>
  <c r="E23" i="1"/>
  <c r="E21" i="1"/>
  <c r="E20" i="1"/>
  <c r="E17" i="1"/>
  <c r="E16" i="1"/>
  <c r="E8" i="1"/>
  <c r="E6" i="1"/>
  <c r="E5" i="1"/>
  <c r="E3" i="1"/>
  <c r="E2" i="1"/>
</calcChain>
</file>

<file path=xl/sharedStrings.xml><?xml version="1.0" encoding="utf-8"?>
<sst xmlns="http://schemas.openxmlformats.org/spreadsheetml/2006/main" count="56" uniqueCount="56">
  <si>
    <t>Nimi</t>
  </si>
  <si>
    <t>Aalto, Kari</t>
  </si>
  <si>
    <t>Aalto, Topias</t>
  </si>
  <si>
    <t>Dahlberg, Ragnar</t>
  </si>
  <si>
    <t>Falck, Nea</t>
  </si>
  <si>
    <t>O / 1</t>
  </si>
  <si>
    <t>O / 2</t>
  </si>
  <si>
    <t>O / 3</t>
  </si>
  <si>
    <t>V / 1</t>
  </si>
  <si>
    <t>V / 2</t>
  </si>
  <si>
    <t>V / 3</t>
  </si>
  <si>
    <t>Ottelut</t>
  </si>
  <si>
    <t>Hassinen, Hessu</t>
  </si>
  <si>
    <t>Lilja, Basse</t>
  </si>
  <si>
    <t>Lilja, Harry</t>
  </si>
  <si>
    <t>Niutanen, Janne</t>
  </si>
  <si>
    <t>Nurminen, Eero</t>
  </si>
  <si>
    <t>Voitto%</t>
  </si>
  <si>
    <t>Pohja, Harri</t>
  </si>
  <si>
    <t>Pohjamies, Tuomo</t>
  </si>
  <si>
    <t>Rautiainen, Kristian</t>
  </si>
  <si>
    <t>Pyre, Erkki</t>
  </si>
  <si>
    <t>Sainio, Samuli</t>
  </si>
  <si>
    <t>Salminen, Eerik</t>
  </si>
  <si>
    <t>Sundman, Guy</t>
  </si>
  <si>
    <t>Vähämaa, Jenni</t>
  </si>
  <si>
    <t>Vähämaa, Vesa</t>
  </si>
  <si>
    <t>Pisteet</t>
  </si>
  <si>
    <t>Voitot</t>
  </si>
  <si>
    <t>Skabat</t>
  </si>
  <si>
    <t>Loka</t>
  </si>
  <si>
    <t>Joulu</t>
  </si>
  <si>
    <t>Tammi</t>
  </si>
  <si>
    <t>Helmi</t>
  </si>
  <si>
    <t>Maalis</t>
  </si>
  <si>
    <t>Huhti</t>
  </si>
  <si>
    <t>Touko</t>
  </si>
  <si>
    <t>yht</t>
  </si>
  <si>
    <t>Stubin, Ari</t>
  </si>
  <si>
    <t>Stubin, Iiro</t>
  </si>
  <si>
    <t>Luhtala, Raila</t>
  </si>
  <si>
    <t>Kinnunen, Jonna</t>
  </si>
  <si>
    <t>Nylund, Janne</t>
  </si>
  <si>
    <t>Korkeakoski, Anssi</t>
  </si>
  <si>
    <t>Haanpää, Hannu</t>
  </si>
  <si>
    <t>Timberg, Tero</t>
  </si>
  <si>
    <t>Passinen, Vellu</t>
  </si>
  <si>
    <t>Peltola, Jaakko</t>
  </si>
  <si>
    <t>Kantola, Mikko</t>
  </si>
  <si>
    <t>Aarnipelto, Aki</t>
  </si>
  <si>
    <t>Heikkinen, Janne</t>
  </si>
  <si>
    <t>Koivu, Tapio</t>
  </si>
  <si>
    <t>Koivu, Tiina</t>
  </si>
  <si>
    <t>Järvi, Jouko</t>
  </si>
  <si>
    <t>Sij.</t>
  </si>
  <si>
    <t>Lonkola, Jarmo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</si>
</sst>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zoomScale="60" zoomScaleNormal="60" workbookViewId="0">
      <selection activeCell="H1" sqref="H1"/>
    </sheetView>
  </sheetViews>
  <sheetFormatPr defaultRowHeight="15" x14ac:dyDescent="0.25"/>
  <cols>
    <col min="1" max="1" width="19.85546875" customWidth="1"/>
    <col min="2" max="2" width="9.28515625" customWidth="1"/>
    <col min="20" max="20" width="13.28515625" bestFit="1" customWidth="1"/>
  </cols>
  <sheetData>
    <row r="1" spans="1:21" x14ac:dyDescent="0.25">
      <c r="A1" t="s">
        <v>0</v>
      </c>
      <c r="B1" t="s">
        <v>29</v>
      </c>
      <c r="C1" t="s">
        <v>11</v>
      </c>
      <c r="D1" t="s">
        <v>28</v>
      </c>
      <c r="E1" t="s">
        <v>17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27</v>
      </c>
      <c r="M1" t="s">
        <v>30</v>
      </c>
      <c r="N1" t="s">
        <v>31</v>
      </c>
      <c r="O1" t="s">
        <v>32</v>
      </c>
      <c r="P1" t="s">
        <v>33</v>
      </c>
      <c r="Q1" t="s">
        <v>34</v>
      </c>
      <c r="R1" t="s">
        <v>35</v>
      </c>
      <c r="S1" t="s">
        <v>36</v>
      </c>
      <c r="T1" t="s">
        <v>37</v>
      </c>
      <c r="U1" t="s">
        <v>54</v>
      </c>
    </row>
    <row r="2" spans="1:21" x14ac:dyDescent="0.25">
      <c r="A2" t="s">
        <v>1</v>
      </c>
      <c r="B2">
        <v>4</v>
      </c>
      <c r="C2">
        <v>14</v>
      </c>
      <c r="D2">
        <v>6</v>
      </c>
      <c r="E2">
        <f t="shared" ref="E2:E36" si="0">D2/C2*100</f>
        <v>42.857142857142854</v>
      </c>
      <c r="F2">
        <v>7</v>
      </c>
      <c r="G2">
        <v>7</v>
      </c>
      <c r="I2">
        <v>2</v>
      </c>
      <c r="J2">
        <v>4</v>
      </c>
      <c r="L2">
        <f>B2*20+I2*6+J2*4.5+K2*3</f>
        <v>110</v>
      </c>
      <c r="M2">
        <v>8</v>
      </c>
      <c r="N2">
        <v>8</v>
      </c>
      <c r="O2">
        <v>8</v>
      </c>
      <c r="Q2">
        <v>4</v>
      </c>
      <c r="T2">
        <f>L2+(20/M2)/2+(20/N2)/2+(20/O2)/2+(20/Q2)/2</f>
        <v>116.25</v>
      </c>
      <c r="U2">
        <v>5</v>
      </c>
    </row>
    <row r="3" spans="1:21" x14ac:dyDescent="0.25">
      <c r="A3" t="s">
        <v>2</v>
      </c>
      <c r="B3">
        <v>4</v>
      </c>
      <c r="C3">
        <v>14</v>
      </c>
      <c r="D3">
        <v>6</v>
      </c>
      <c r="E3">
        <f t="shared" si="0"/>
        <v>42.857142857142854</v>
      </c>
      <c r="F3">
        <v>14</v>
      </c>
      <c r="I3">
        <v>6</v>
      </c>
      <c r="L3">
        <f>B3*20+I3*6+J3*4.5+K3*3</f>
        <v>116</v>
      </c>
      <c r="M3">
        <v>1</v>
      </c>
      <c r="N3">
        <v>5</v>
      </c>
      <c r="O3">
        <v>4</v>
      </c>
      <c r="P3">
        <v>6</v>
      </c>
      <c r="T3">
        <f>L3+(20/M3)/2+(20/N3)/2+(20/O3)/2+(20/P3)/2</f>
        <v>132.16666666666666</v>
      </c>
      <c r="U3">
        <v>4</v>
      </c>
    </row>
    <row r="4" spans="1:21" x14ac:dyDescent="0.25">
      <c r="A4" t="s">
        <v>49</v>
      </c>
      <c r="B4">
        <v>1</v>
      </c>
      <c r="C4">
        <v>3</v>
      </c>
      <c r="D4">
        <v>3</v>
      </c>
      <c r="E4">
        <f t="shared" si="0"/>
        <v>100</v>
      </c>
      <c r="H4">
        <v>3</v>
      </c>
      <c r="K4">
        <v>3</v>
      </c>
      <c r="L4">
        <f>B4*20+I4*6+J4*4.5+K4*3</f>
        <v>29</v>
      </c>
      <c r="O4">
        <v>10</v>
      </c>
      <c r="T4">
        <f>L4+(20/O4)/2</f>
        <v>30</v>
      </c>
      <c r="U4">
        <v>22</v>
      </c>
    </row>
    <row r="5" spans="1:21" x14ac:dyDescent="0.25">
      <c r="A5" t="s">
        <v>3</v>
      </c>
      <c r="B5">
        <v>1</v>
      </c>
      <c r="C5">
        <v>3</v>
      </c>
      <c r="D5">
        <v>2</v>
      </c>
      <c r="E5">
        <f t="shared" si="0"/>
        <v>66.666666666666657</v>
      </c>
      <c r="G5">
        <v>3</v>
      </c>
      <c r="J5">
        <v>2</v>
      </c>
      <c r="L5">
        <f>B5*20+I5*6+J5*4.5+K5*3</f>
        <v>29</v>
      </c>
      <c r="M5">
        <v>11</v>
      </c>
      <c r="T5">
        <f t="shared" ref="T5:T35" si="1">L5+(20/M5)/2</f>
        <v>29.90909090909091</v>
      </c>
      <c r="U5">
        <v>23</v>
      </c>
    </row>
    <row r="6" spans="1:21" x14ac:dyDescent="0.25">
      <c r="A6" t="s">
        <v>4</v>
      </c>
      <c r="B6">
        <v>1</v>
      </c>
      <c r="C6">
        <v>3</v>
      </c>
      <c r="D6">
        <v>1</v>
      </c>
      <c r="E6">
        <f t="shared" si="0"/>
        <v>33.333333333333329</v>
      </c>
      <c r="H6">
        <v>3</v>
      </c>
      <c r="K6">
        <v>1</v>
      </c>
      <c r="L6">
        <f>B6*20+I6*6+J6*4.5+K6*3</f>
        <v>23</v>
      </c>
      <c r="M6">
        <v>17</v>
      </c>
      <c r="T6">
        <f t="shared" si="1"/>
        <v>23.588235294117649</v>
      </c>
      <c r="U6">
        <v>29</v>
      </c>
    </row>
    <row r="7" spans="1:21" x14ac:dyDescent="0.25">
      <c r="A7" t="s">
        <v>44</v>
      </c>
      <c r="B7">
        <v>2</v>
      </c>
      <c r="C7">
        <v>7</v>
      </c>
      <c r="D7">
        <v>3</v>
      </c>
      <c r="E7">
        <f t="shared" si="0"/>
        <v>42.857142857142854</v>
      </c>
      <c r="F7">
        <v>7</v>
      </c>
      <c r="I7">
        <v>3</v>
      </c>
      <c r="L7">
        <f>B7*20+I7*6+J7*4.5+K7*3</f>
        <v>58</v>
      </c>
      <c r="N7">
        <v>3</v>
      </c>
      <c r="P7">
        <v>4</v>
      </c>
      <c r="T7">
        <f>L7+(20/N7)/2+(20/P7)/2</f>
        <v>63.833333333333336</v>
      </c>
      <c r="U7">
        <v>14</v>
      </c>
    </row>
    <row r="8" spans="1:21" x14ac:dyDescent="0.25">
      <c r="A8" t="s">
        <v>12</v>
      </c>
      <c r="B8">
        <v>2</v>
      </c>
      <c r="C8">
        <v>7</v>
      </c>
      <c r="D8">
        <v>5</v>
      </c>
      <c r="E8">
        <f t="shared" si="0"/>
        <v>71.428571428571431</v>
      </c>
      <c r="G8">
        <v>7</v>
      </c>
      <c r="J8">
        <v>5</v>
      </c>
      <c r="L8">
        <f>B8*20+I8*6+J8*4.5+K8*3</f>
        <v>62.5</v>
      </c>
      <c r="M8">
        <v>10</v>
      </c>
      <c r="P8">
        <v>10</v>
      </c>
      <c r="T8">
        <f>L8+(20/M8)/2+(20/P8)/2</f>
        <v>64.5</v>
      </c>
      <c r="U8">
        <v>13</v>
      </c>
    </row>
    <row r="9" spans="1:21" x14ac:dyDescent="0.25">
      <c r="A9" t="s">
        <v>50</v>
      </c>
      <c r="B9">
        <v>1</v>
      </c>
      <c r="C9">
        <v>3</v>
      </c>
      <c r="D9">
        <v>2</v>
      </c>
      <c r="E9">
        <f t="shared" si="0"/>
        <v>66.666666666666657</v>
      </c>
      <c r="G9">
        <v>3</v>
      </c>
      <c r="J9">
        <v>2</v>
      </c>
      <c r="L9">
        <f>B9*20+I9*6+J9*4.5+K9*3</f>
        <v>29</v>
      </c>
      <c r="P9">
        <v>8</v>
      </c>
      <c r="T9">
        <f>L9+(20/P9)/2</f>
        <v>30.25</v>
      </c>
      <c r="U9">
        <v>20</v>
      </c>
    </row>
    <row r="10" spans="1:21" x14ac:dyDescent="0.25">
      <c r="A10" t="s">
        <v>53</v>
      </c>
      <c r="B10">
        <v>1</v>
      </c>
      <c r="C10">
        <v>3</v>
      </c>
      <c r="D10">
        <v>1</v>
      </c>
      <c r="E10">
        <f t="shared" si="0"/>
        <v>33.333333333333329</v>
      </c>
      <c r="G10">
        <v>3</v>
      </c>
      <c r="J10">
        <v>1</v>
      </c>
      <c r="L10">
        <f>B10*20+I10*6+J10*4.5+K10*3</f>
        <v>24.5</v>
      </c>
      <c r="P10">
        <v>11</v>
      </c>
      <c r="T10">
        <f>L10+(20/P10)/2</f>
        <v>25.40909090909091</v>
      </c>
      <c r="U10">
        <v>26</v>
      </c>
    </row>
    <row r="11" spans="1:21" x14ac:dyDescent="0.25">
      <c r="A11" t="s">
        <v>48</v>
      </c>
      <c r="B11">
        <v>1</v>
      </c>
      <c r="C11">
        <v>3</v>
      </c>
      <c r="D11">
        <v>0</v>
      </c>
      <c r="E11">
        <f t="shared" si="0"/>
        <v>0</v>
      </c>
      <c r="G11">
        <v>3</v>
      </c>
      <c r="L11">
        <f>B11*20+I11*6+J11*4.5+K11*3</f>
        <v>20</v>
      </c>
      <c r="O11">
        <v>9</v>
      </c>
      <c r="T11">
        <f>L11+(20/O11)/2</f>
        <v>21.111111111111111</v>
      </c>
      <c r="U11">
        <v>30</v>
      </c>
    </row>
    <row r="12" spans="1:21" x14ac:dyDescent="0.25">
      <c r="A12" t="s">
        <v>41</v>
      </c>
      <c r="B12">
        <v>1</v>
      </c>
      <c r="C12">
        <v>4</v>
      </c>
      <c r="D12">
        <v>0</v>
      </c>
      <c r="E12">
        <f t="shared" si="0"/>
        <v>0</v>
      </c>
      <c r="H12">
        <v>4</v>
      </c>
      <c r="L12">
        <f>B12*20+I12*6+J12*4.5+K12*3</f>
        <v>20</v>
      </c>
      <c r="N12">
        <v>16</v>
      </c>
      <c r="T12">
        <f>L12+(20/N12)/2</f>
        <v>20.625</v>
      </c>
      <c r="U12">
        <v>34</v>
      </c>
    </row>
    <row r="13" spans="1:21" x14ac:dyDescent="0.25">
      <c r="A13" t="s">
        <v>51</v>
      </c>
      <c r="B13">
        <v>1</v>
      </c>
      <c r="C13">
        <v>3</v>
      </c>
      <c r="D13">
        <v>2</v>
      </c>
      <c r="E13">
        <f t="shared" si="0"/>
        <v>66.666666666666657</v>
      </c>
      <c r="G13">
        <v>3</v>
      </c>
      <c r="J13">
        <v>2</v>
      </c>
      <c r="L13">
        <f>B13*20+I13*6+J13*4.5+K13*3</f>
        <v>29</v>
      </c>
      <c r="P13">
        <v>9</v>
      </c>
      <c r="T13">
        <f>L13+(20/P13)/2</f>
        <v>30.111111111111111</v>
      </c>
      <c r="U13">
        <v>21</v>
      </c>
    </row>
    <row r="14" spans="1:21" x14ac:dyDescent="0.25">
      <c r="A14" t="s">
        <v>52</v>
      </c>
      <c r="B14">
        <v>1</v>
      </c>
      <c r="C14">
        <v>3</v>
      </c>
      <c r="D14">
        <v>0</v>
      </c>
      <c r="E14">
        <f t="shared" si="0"/>
        <v>0</v>
      </c>
      <c r="G14">
        <v>3</v>
      </c>
      <c r="L14">
        <f>B14*20+I14*6+J14*4.5+K14*3</f>
        <v>20</v>
      </c>
      <c r="P14">
        <v>12</v>
      </c>
      <c r="T14">
        <f>L14+(20/P14)/2</f>
        <v>20.833333333333332</v>
      </c>
      <c r="U14">
        <v>32</v>
      </c>
    </row>
    <row r="15" spans="1:21" x14ac:dyDescent="0.25">
      <c r="A15" t="s">
        <v>43</v>
      </c>
      <c r="B15">
        <v>3</v>
      </c>
      <c r="C15">
        <v>11</v>
      </c>
      <c r="D15">
        <v>6</v>
      </c>
      <c r="E15">
        <f t="shared" si="0"/>
        <v>54.54545454545454</v>
      </c>
      <c r="G15">
        <v>8</v>
      </c>
      <c r="H15">
        <v>3</v>
      </c>
      <c r="J15">
        <v>4</v>
      </c>
      <c r="K15">
        <v>2</v>
      </c>
      <c r="L15">
        <f>B15*20+I15*6+J15*4.5+K15*3</f>
        <v>84</v>
      </c>
      <c r="N15">
        <v>9</v>
      </c>
      <c r="O15">
        <v>11</v>
      </c>
      <c r="Q15">
        <v>6</v>
      </c>
      <c r="T15">
        <f>L15+(20/N15)/2+(20/O15)/2+(20/Q17)/2</f>
        <v>96.020202020202021</v>
      </c>
      <c r="U15">
        <v>7</v>
      </c>
    </row>
    <row r="16" spans="1:21" x14ac:dyDescent="0.25">
      <c r="A16" t="s">
        <v>13</v>
      </c>
      <c r="B16">
        <v>1</v>
      </c>
      <c r="C16">
        <v>3</v>
      </c>
      <c r="D16">
        <v>0</v>
      </c>
      <c r="E16">
        <f t="shared" si="0"/>
        <v>0</v>
      </c>
      <c r="G16">
        <v>3</v>
      </c>
      <c r="L16">
        <f>B16*20+I16*6+J16*4.5+K16*3</f>
        <v>20</v>
      </c>
      <c r="M16">
        <v>14</v>
      </c>
      <c r="T16">
        <f t="shared" si="1"/>
        <v>20.714285714285715</v>
      </c>
      <c r="U16">
        <v>33</v>
      </c>
    </row>
    <row r="17" spans="1:21" x14ac:dyDescent="0.25">
      <c r="A17" t="s">
        <v>14</v>
      </c>
      <c r="B17">
        <v>2</v>
      </c>
      <c r="C17">
        <v>6</v>
      </c>
      <c r="D17">
        <v>4</v>
      </c>
      <c r="E17">
        <f t="shared" si="0"/>
        <v>66.666666666666657</v>
      </c>
      <c r="F17">
        <v>6</v>
      </c>
      <c r="I17">
        <v>4</v>
      </c>
      <c r="L17">
        <f>B17*20+I17*6+J17*4.5+K17*3</f>
        <v>64</v>
      </c>
      <c r="M17">
        <v>6</v>
      </c>
      <c r="Q17">
        <v>1</v>
      </c>
      <c r="T17">
        <f>L17+(20/M17)/2+(20/Q17)/2</f>
        <v>75.666666666666671</v>
      </c>
      <c r="U17">
        <v>12</v>
      </c>
    </row>
    <row r="18" spans="1:21" x14ac:dyDescent="0.25">
      <c r="A18" t="s">
        <v>55</v>
      </c>
      <c r="B18">
        <v>1</v>
      </c>
      <c r="C18">
        <v>4</v>
      </c>
      <c r="D18">
        <v>0</v>
      </c>
      <c r="E18">
        <f t="shared" si="0"/>
        <v>0</v>
      </c>
      <c r="G18">
        <v>4</v>
      </c>
      <c r="L18">
        <f>B18*20+I18*6+J18*4.5+K18*3</f>
        <v>20</v>
      </c>
      <c r="Q18">
        <v>9</v>
      </c>
      <c r="T18">
        <f>L18+(20/Q18)/2</f>
        <v>21.111111111111111</v>
      </c>
      <c r="U18">
        <v>30</v>
      </c>
    </row>
    <row r="19" spans="1:21" x14ac:dyDescent="0.25">
      <c r="A19" t="s">
        <v>40</v>
      </c>
      <c r="B19">
        <v>1</v>
      </c>
      <c r="C19">
        <v>4</v>
      </c>
      <c r="D19">
        <v>1</v>
      </c>
      <c r="E19">
        <f t="shared" si="0"/>
        <v>25</v>
      </c>
      <c r="H19">
        <v>4</v>
      </c>
      <c r="K19">
        <v>1</v>
      </c>
      <c r="L19">
        <f>B19*20+I19*6+J19*4.5+K19*3</f>
        <v>23</v>
      </c>
      <c r="N19">
        <v>15</v>
      </c>
      <c r="T19">
        <f>L19+(20/N19)/2</f>
        <v>23.666666666666668</v>
      </c>
      <c r="U19">
        <v>28</v>
      </c>
    </row>
    <row r="20" spans="1:21" x14ac:dyDescent="0.25">
      <c r="A20" t="s">
        <v>15</v>
      </c>
      <c r="B20">
        <v>3</v>
      </c>
      <c r="C20">
        <v>9</v>
      </c>
      <c r="D20">
        <v>5</v>
      </c>
      <c r="E20">
        <f t="shared" si="0"/>
        <v>55.555555555555557</v>
      </c>
      <c r="F20">
        <v>6</v>
      </c>
      <c r="G20">
        <v>3</v>
      </c>
      <c r="I20">
        <v>2</v>
      </c>
      <c r="J20">
        <v>3</v>
      </c>
      <c r="L20">
        <f>B20*20+I20*6+J20*4.5+K20*3</f>
        <v>85.5</v>
      </c>
      <c r="M20">
        <v>7</v>
      </c>
      <c r="P20">
        <v>7</v>
      </c>
      <c r="Q20">
        <v>3</v>
      </c>
      <c r="T20">
        <f>L20+(20/M20)/2+(20/P20)/2+(20/Q20)/2</f>
        <v>91.69047619047619</v>
      </c>
      <c r="U20">
        <v>9</v>
      </c>
    </row>
    <row r="21" spans="1:21" x14ac:dyDescent="0.25">
      <c r="A21" t="s">
        <v>16</v>
      </c>
      <c r="B21">
        <v>3</v>
      </c>
      <c r="C21">
        <v>12</v>
      </c>
      <c r="D21">
        <v>5</v>
      </c>
      <c r="E21">
        <f t="shared" si="0"/>
        <v>41.666666666666671</v>
      </c>
      <c r="G21">
        <v>12</v>
      </c>
      <c r="J21">
        <v>5</v>
      </c>
      <c r="L21">
        <f>B21*20+I21*6+J21*4.5+K21*3</f>
        <v>82.5</v>
      </c>
      <c r="M21">
        <v>12</v>
      </c>
      <c r="N21">
        <v>10</v>
      </c>
      <c r="Q21">
        <v>7</v>
      </c>
      <c r="T21">
        <f>L21+(20/M21)/2+(20/N21)/2+(20/Q17)/2</f>
        <v>94.333333333333329</v>
      </c>
      <c r="U21">
        <v>8</v>
      </c>
    </row>
    <row r="22" spans="1:21" x14ac:dyDescent="0.25">
      <c r="A22" t="s">
        <v>42</v>
      </c>
      <c r="B22">
        <v>1</v>
      </c>
      <c r="C22">
        <v>4</v>
      </c>
      <c r="D22">
        <v>1</v>
      </c>
      <c r="E22">
        <f t="shared" si="0"/>
        <v>25</v>
      </c>
      <c r="G22">
        <v>4</v>
      </c>
      <c r="J22">
        <v>1</v>
      </c>
      <c r="L22">
        <f>B22*20+I22*6+J22*4.5+K22*3</f>
        <v>24.5</v>
      </c>
      <c r="N22">
        <v>11</v>
      </c>
      <c r="T22">
        <f>L22+(20/N22)/2</f>
        <v>25.40909090909091</v>
      </c>
      <c r="U22">
        <v>26</v>
      </c>
    </row>
    <row r="23" spans="1:21" x14ac:dyDescent="0.25">
      <c r="A23" t="s">
        <v>18</v>
      </c>
      <c r="B23">
        <v>3</v>
      </c>
      <c r="C23">
        <v>9</v>
      </c>
      <c r="D23">
        <v>2</v>
      </c>
      <c r="E23">
        <f t="shared" si="0"/>
        <v>22.222222222222221</v>
      </c>
      <c r="F23">
        <v>9</v>
      </c>
      <c r="I23">
        <v>2</v>
      </c>
      <c r="L23">
        <f>B23*20+I23*6+J23*4.5+K23*3</f>
        <v>72</v>
      </c>
      <c r="M23">
        <v>5</v>
      </c>
      <c r="O23">
        <v>5</v>
      </c>
      <c r="P23">
        <v>5</v>
      </c>
      <c r="T23">
        <f>L23+(20/M23)/2+(20/O23)/2+(20/P23)/2</f>
        <v>78</v>
      </c>
      <c r="U23">
        <v>11</v>
      </c>
    </row>
    <row r="24" spans="1:21" x14ac:dyDescent="0.25">
      <c r="A24" t="s">
        <v>19</v>
      </c>
      <c r="B24">
        <v>4</v>
      </c>
      <c r="C24">
        <v>16</v>
      </c>
      <c r="D24">
        <v>9</v>
      </c>
      <c r="E24">
        <f t="shared" si="0"/>
        <v>56.25</v>
      </c>
      <c r="F24">
        <v>16</v>
      </c>
      <c r="I24">
        <v>9</v>
      </c>
      <c r="L24">
        <f>B24*20+I24*6+J24*4.5+K24*3</f>
        <v>134</v>
      </c>
      <c r="M24">
        <v>3</v>
      </c>
      <c r="N24">
        <v>2</v>
      </c>
      <c r="O24">
        <v>3</v>
      </c>
      <c r="P24">
        <v>3</v>
      </c>
      <c r="T24">
        <f>L24+(20/M24)/2+(20/N24)/2+(20/O24)/2+(20/P24)/2</f>
        <v>149.00000000000003</v>
      </c>
      <c r="U24">
        <v>2</v>
      </c>
    </row>
    <row r="25" spans="1:21" x14ac:dyDescent="0.25">
      <c r="A25" t="s">
        <v>47</v>
      </c>
      <c r="B25">
        <v>1</v>
      </c>
      <c r="C25">
        <v>4</v>
      </c>
      <c r="D25">
        <v>3</v>
      </c>
      <c r="E25">
        <f t="shared" si="0"/>
        <v>75</v>
      </c>
      <c r="F25">
        <v>4</v>
      </c>
      <c r="I25">
        <v>3</v>
      </c>
      <c r="L25">
        <f>B25*20+I25*6+J25*4.5+K25*3</f>
        <v>38</v>
      </c>
      <c r="O25">
        <v>2</v>
      </c>
      <c r="T25">
        <f>L25+(20/O25)/2</f>
        <v>43</v>
      </c>
      <c r="U25">
        <v>19</v>
      </c>
    </row>
    <row r="26" spans="1:21" x14ac:dyDescent="0.25">
      <c r="A26" t="s">
        <v>46</v>
      </c>
      <c r="B26">
        <v>3</v>
      </c>
      <c r="C26">
        <v>9</v>
      </c>
      <c r="D26">
        <v>6</v>
      </c>
      <c r="E26">
        <f t="shared" si="0"/>
        <v>66.666666666666657</v>
      </c>
      <c r="F26">
        <v>6</v>
      </c>
      <c r="G26">
        <v>3</v>
      </c>
      <c r="I26">
        <v>3</v>
      </c>
      <c r="J26">
        <v>3</v>
      </c>
      <c r="L26">
        <f>B26*20+I26*6+J26*4.5+K26*3</f>
        <v>91.5</v>
      </c>
      <c r="N26">
        <v>6</v>
      </c>
      <c r="O26">
        <v>6</v>
      </c>
      <c r="P26">
        <v>1</v>
      </c>
      <c r="T26">
        <f>L26+(20/N26)/2+(20/O26)/2+(20/P26)/2</f>
        <v>104.83333333333334</v>
      </c>
      <c r="U26">
        <v>6</v>
      </c>
    </row>
    <row r="27" spans="1:21" x14ac:dyDescent="0.25">
      <c r="A27" t="s">
        <v>21</v>
      </c>
      <c r="B27">
        <v>4</v>
      </c>
      <c r="C27">
        <v>15</v>
      </c>
      <c r="D27">
        <v>12</v>
      </c>
      <c r="E27">
        <f t="shared" si="0"/>
        <v>80</v>
      </c>
      <c r="F27">
        <v>4</v>
      </c>
      <c r="G27">
        <v>11</v>
      </c>
      <c r="I27">
        <v>2</v>
      </c>
      <c r="J27">
        <v>10</v>
      </c>
      <c r="L27">
        <f>B27*20+I27*6+J27*4.5+K27*3</f>
        <v>137</v>
      </c>
      <c r="M27">
        <v>4</v>
      </c>
      <c r="N27">
        <v>7</v>
      </c>
      <c r="O27">
        <v>7</v>
      </c>
      <c r="Q27">
        <v>5</v>
      </c>
      <c r="T27">
        <f>L27+(20/M27)/2+(20/N27)/2+(20/O27)/2+(20/Q27)/2</f>
        <v>144.35714285714283</v>
      </c>
      <c r="U27">
        <v>3</v>
      </c>
    </row>
    <row r="28" spans="1:21" x14ac:dyDescent="0.25">
      <c r="A28" t="s">
        <v>20</v>
      </c>
      <c r="B28">
        <v>1</v>
      </c>
      <c r="C28">
        <v>5</v>
      </c>
      <c r="D28">
        <v>4</v>
      </c>
      <c r="E28">
        <f t="shared" si="0"/>
        <v>80</v>
      </c>
      <c r="F28">
        <v>5</v>
      </c>
      <c r="I28">
        <v>4</v>
      </c>
      <c r="L28">
        <f>B28*20+I28*6+J28*4.5+K28*3</f>
        <v>44</v>
      </c>
      <c r="M28">
        <v>2</v>
      </c>
      <c r="T28">
        <f t="shared" si="1"/>
        <v>49</v>
      </c>
      <c r="U28">
        <v>17</v>
      </c>
    </row>
    <row r="29" spans="1:21" x14ac:dyDescent="0.25">
      <c r="A29" t="s">
        <v>22</v>
      </c>
      <c r="B29">
        <v>1</v>
      </c>
      <c r="C29">
        <v>3</v>
      </c>
      <c r="D29">
        <v>3</v>
      </c>
      <c r="E29">
        <f t="shared" si="0"/>
        <v>100</v>
      </c>
      <c r="H29">
        <v>3</v>
      </c>
      <c r="K29">
        <v>3</v>
      </c>
      <c r="L29">
        <f>B29*20+I29*6+J29*4.5+K29*3</f>
        <v>29</v>
      </c>
      <c r="M29">
        <v>15</v>
      </c>
      <c r="T29">
        <f t="shared" si="1"/>
        <v>29.666666666666668</v>
      </c>
      <c r="U29">
        <v>24</v>
      </c>
    </row>
    <row r="30" spans="1:21" x14ac:dyDescent="0.25">
      <c r="A30" t="s">
        <v>23</v>
      </c>
      <c r="B30">
        <v>1</v>
      </c>
      <c r="C30">
        <v>3</v>
      </c>
      <c r="D30">
        <v>2</v>
      </c>
      <c r="E30">
        <f t="shared" si="0"/>
        <v>66.666666666666657</v>
      </c>
      <c r="H30">
        <v>3</v>
      </c>
      <c r="K30">
        <v>2</v>
      </c>
      <c r="L30">
        <f>B30*20+I30*6+J30*4.5+K30*3</f>
        <v>26</v>
      </c>
      <c r="M30">
        <v>16</v>
      </c>
      <c r="T30">
        <f t="shared" si="1"/>
        <v>26.625</v>
      </c>
      <c r="U30">
        <v>25</v>
      </c>
    </row>
    <row r="31" spans="1:21" x14ac:dyDescent="0.25">
      <c r="A31" t="s">
        <v>38</v>
      </c>
      <c r="B31">
        <v>2</v>
      </c>
      <c r="C31">
        <v>7</v>
      </c>
      <c r="D31">
        <v>2</v>
      </c>
      <c r="E31">
        <f t="shared" si="0"/>
        <v>28.571428571428569</v>
      </c>
      <c r="H31">
        <v>7</v>
      </c>
      <c r="K31">
        <v>2</v>
      </c>
      <c r="L31">
        <f>B31*20+I31*6+J31*4.5+K31*3</f>
        <v>46</v>
      </c>
      <c r="N31">
        <v>14</v>
      </c>
      <c r="O31">
        <v>13</v>
      </c>
      <c r="T31">
        <f>L31+(20/N31)/2+(20/O31)/2</f>
        <v>47.483516483516482</v>
      </c>
      <c r="U31">
        <v>18</v>
      </c>
    </row>
    <row r="32" spans="1:21" x14ac:dyDescent="0.25">
      <c r="A32" t="s">
        <v>39</v>
      </c>
      <c r="B32">
        <v>2</v>
      </c>
      <c r="C32">
        <v>6</v>
      </c>
      <c r="D32">
        <v>2</v>
      </c>
      <c r="E32">
        <f t="shared" si="0"/>
        <v>33.333333333333329</v>
      </c>
      <c r="F32">
        <v>6</v>
      </c>
      <c r="I32">
        <v>2</v>
      </c>
      <c r="L32">
        <f>B32*20+I32*6+J32*4.5+K32*3</f>
        <v>52</v>
      </c>
      <c r="N32">
        <v>4</v>
      </c>
      <c r="Q32">
        <v>2</v>
      </c>
      <c r="T32">
        <f>L32+(20/N32)/2+(20/Q32)/2</f>
        <v>59.5</v>
      </c>
      <c r="U32">
        <v>15</v>
      </c>
    </row>
    <row r="33" spans="1:21" x14ac:dyDescent="0.25">
      <c r="A33" t="s">
        <v>24</v>
      </c>
      <c r="B33">
        <v>3</v>
      </c>
      <c r="C33">
        <v>12</v>
      </c>
      <c r="D33">
        <v>5</v>
      </c>
      <c r="E33">
        <f t="shared" si="0"/>
        <v>41.666666666666671</v>
      </c>
      <c r="G33">
        <v>8</v>
      </c>
      <c r="H33">
        <v>4</v>
      </c>
      <c r="J33">
        <v>2</v>
      </c>
      <c r="K33">
        <v>3</v>
      </c>
      <c r="L33">
        <f>B33*20+I33*6+J33*4.5+K33*3</f>
        <v>78</v>
      </c>
      <c r="M33">
        <v>13</v>
      </c>
      <c r="N33">
        <v>13</v>
      </c>
      <c r="Q33">
        <v>8</v>
      </c>
      <c r="T33">
        <f>L33+(20/M33)/2+(20/N33)/2+(20/Q33)/2</f>
        <v>80.788461538461547</v>
      </c>
      <c r="U33">
        <v>10</v>
      </c>
    </row>
    <row r="34" spans="1:21" x14ac:dyDescent="0.25">
      <c r="A34" t="s">
        <v>45</v>
      </c>
      <c r="B34">
        <v>3</v>
      </c>
      <c r="C34">
        <v>10</v>
      </c>
      <c r="D34">
        <v>10</v>
      </c>
      <c r="E34">
        <f t="shared" si="0"/>
        <v>100</v>
      </c>
      <c r="F34">
        <v>10</v>
      </c>
      <c r="I34">
        <v>10</v>
      </c>
      <c r="L34">
        <f>B34*20+I34*6+J34*4.5+K34*3</f>
        <v>120</v>
      </c>
      <c r="N34">
        <v>1</v>
      </c>
      <c r="O34">
        <v>1</v>
      </c>
      <c r="P34">
        <v>1</v>
      </c>
      <c r="T34">
        <f>L34+(20/N34)/2+(20/O34)/2+(20/P34)/2</f>
        <v>150</v>
      </c>
      <c r="U34">
        <v>1</v>
      </c>
    </row>
    <row r="35" spans="1:21" x14ac:dyDescent="0.25">
      <c r="A35" t="s">
        <v>25</v>
      </c>
      <c r="B35">
        <v>1</v>
      </c>
      <c r="C35">
        <v>3</v>
      </c>
      <c r="D35">
        <v>0</v>
      </c>
      <c r="E35">
        <f t="shared" si="0"/>
        <v>0</v>
      </c>
      <c r="H35">
        <v>3</v>
      </c>
      <c r="L35">
        <f>B35*20+I35*6+J35*4.5+K35*3</f>
        <v>20</v>
      </c>
      <c r="M35">
        <v>18</v>
      </c>
      <c r="T35">
        <f t="shared" si="1"/>
        <v>20.555555555555557</v>
      </c>
      <c r="U35">
        <v>35</v>
      </c>
    </row>
    <row r="36" spans="1:21" x14ac:dyDescent="0.25">
      <c r="A36" t="s">
        <v>26</v>
      </c>
      <c r="B36">
        <v>2</v>
      </c>
      <c r="C36">
        <v>8</v>
      </c>
      <c r="D36">
        <v>4</v>
      </c>
      <c r="E36">
        <f t="shared" si="0"/>
        <v>50</v>
      </c>
      <c r="F36">
        <v>4</v>
      </c>
      <c r="H36">
        <v>4</v>
      </c>
      <c r="K36">
        <v>4</v>
      </c>
      <c r="L36">
        <f>B36*20+I36*6+J36*4.5+K36*3</f>
        <v>52</v>
      </c>
      <c r="M36">
        <v>9</v>
      </c>
      <c r="N36">
        <v>12</v>
      </c>
      <c r="T36">
        <f>L36+(20/M36)/2+(20/N36)/2</f>
        <v>53.94444444444445</v>
      </c>
      <c r="U36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demo</dc:creator>
  <cp:lastModifiedBy>demo</cp:lastModifiedBy>
  <dcterms:created xsi:type="dcterms:W3CDTF">2010-12-05T13:55:47Z</dcterms:created>
  <dcterms:modified xsi:type="dcterms:W3CDTF">2011-03-27T11:24:20Z</dcterms:modified>
</cp:coreProperties>
</file>