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4115" windowHeight="5670"/>
  </bookViews>
  <sheets>
    <sheet name="Taul1" sheetId="1" r:id="rId1"/>
    <sheet name="Taul2" sheetId="2" r:id="rId2"/>
    <sheet name="Taul3" sheetId="3" r:id="rId3"/>
  </sheets>
  <calcPr calcId="144525"/>
</workbook>
</file>

<file path=xl/calcChain.xml><?xml version="1.0" encoding="utf-8"?>
<calcChain xmlns="http://schemas.openxmlformats.org/spreadsheetml/2006/main">
  <c r="F8" i="1" l="1"/>
  <c r="F7" i="1"/>
  <c r="F6" i="1"/>
  <c r="F18" i="1"/>
  <c r="E6" i="1"/>
  <c r="E8" i="1"/>
  <c r="D8" i="1"/>
  <c r="E18" i="1" l="1"/>
  <c r="E19" i="1"/>
  <c r="E20" i="1"/>
  <c r="E21" i="1"/>
  <c r="E22" i="1"/>
  <c r="D22" i="1"/>
  <c r="D21" i="1"/>
  <c r="D20" i="1"/>
  <c r="D19" i="1"/>
  <c r="D18" i="1"/>
  <c r="D7" i="1"/>
  <c r="D5" i="1"/>
  <c r="E7" i="1"/>
  <c r="D6" i="1"/>
  <c r="J51" i="1" l="1"/>
  <c r="I51" i="1"/>
  <c r="J50" i="1"/>
  <c r="I50" i="1"/>
  <c r="J49" i="1"/>
  <c r="I49" i="1"/>
  <c r="J48" i="1"/>
  <c r="I48" i="1"/>
  <c r="G48" i="1"/>
  <c r="F48" i="1"/>
  <c r="E48" i="1"/>
  <c r="D48" i="1"/>
  <c r="C48" i="1"/>
  <c r="J47" i="1"/>
  <c r="I47" i="1"/>
  <c r="G47" i="1"/>
  <c r="F47" i="1"/>
  <c r="E47" i="1"/>
  <c r="D47" i="1"/>
  <c r="C47" i="1"/>
  <c r="J46" i="1"/>
  <c r="I46" i="1"/>
  <c r="G46" i="1"/>
  <c r="F46" i="1"/>
  <c r="E46" i="1"/>
  <c r="D46" i="1"/>
  <c r="C46" i="1"/>
  <c r="J45" i="1"/>
  <c r="I45" i="1"/>
  <c r="G45" i="1"/>
  <c r="F45" i="1"/>
  <c r="E45" i="1"/>
  <c r="D45" i="1"/>
  <c r="C45" i="1"/>
  <c r="J44" i="1"/>
  <c r="I44" i="1"/>
  <c r="G44" i="1"/>
  <c r="F44" i="1"/>
  <c r="E44" i="1"/>
  <c r="D44" i="1"/>
  <c r="C44" i="1"/>
  <c r="J43" i="1"/>
  <c r="I43" i="1"/>
  <c r="J42" i="1"/>
  <c r="I42" i="1"/>
  <c r="J38" i="1"/>
  <c r="I38" i="1"/>
  <c r="J37" i="1"/>
  <c r="I37" i="1"/>
  <c r="J36" i="1"/>
  <c r="I36" i="1"/>
  <c r="J35" i="1"/>
  <c r="I35" i="1"/>
  <c r="G35" i="1"/>
  <c r="F35" i="1"/>
  <c r="E35" i="1"/>
  <c r="D35" i="1"/>
  <c r="C35" i="1"/>
  <c r="J34" i="1"/>
  <c r="I34" i="1"/>
  <c r="G34" i="1"/>
  <c r="F34" i="1"/>
  <c r="E34" i="1"/>
  <c r="D34" i="1"/>
  <c r="C34" i="1"/>
  <c r="J33" i="1"/>
  <c r="I33" i="1"/>
  <c r="G33" i="1"/>
  <c r="F33" i="1"/>
  <c r="E33" i="1"/>
  <c r="D33" i="1"/>
  <c r="C33" i="1"/>
  <c r="J32" i="1"/>
  <c r="I32" i="1"/>
  <c r="G32" i="1"/>
  <c r="F32" i="1"/>
  <c r="E32" i="1"/>
  <c r="D32" i="1"/>
  <c r="C32" i="1"/>
  <c r="J31" i="1"/>
  <c r="I31" i="1"/>
  <c r="G31" i="1"/>
  <c r="F31" i="1"/>
  <c r="E31" i="1"/>
  <c r="D31" i="1"/>
  <c r="C31" i="1"/>
  <c r="J30" i="1"/>
  <c r="I30" i="1"/>
  <c r="J29" i="1"/>
  <c r="I29" i="1"/>
  <c r="J25" i="1"/>
  <c r="I25" i="1"/>
  <c r="J24" i="1"/>
  <c r="I24" i="1"/>
  <c r="J23" i="1"/>
  <c r="I23" i="1"/>
  <c r="J22" i="1"/>
  <c r="I22" i="1"/>
  <c r="G22" i="1"/>
  <c r="F22" i="1"/>
  <c r="C22" i="1"/>
  <c r="J21" i="1"/>
  <c r="I21" i="1"/>
  <c r="G21" i="1"/>
  <c r="F21" i="1"/>
  <c r="C21" i="1"/>
  <c r="J20" i="1"/>
  <c r="I20" i="1"/>
  <c r="G20" i="1"/>
  <c r="F20" i="1"/>
  <c r="C20" i="1"/>
  <c r="J19" i="1"/>
  <c r="I19" i="1"/>
  <c r="G19" i="1"/>
  <c r="F19" i="1"/>
  <c r="C19" i="1"/>
  <c r="J18" i="1"/>
  <c r="I18" i="1"/>
  <c r="G18" i="1"/>
  <c r="C18" i="1"/>
  <c r="J17" i="1"/>
  <c r="I17" i="1"/>
  <c r="J16" i="1"/>
  <c r="I16" i="1"/>
  <c r="G8" i="1"/>
  <c r="G7" i="1"/>
  <c r="G6" i="1"/>
  <c r="G5" i="1"/>
  <c r="F5" i="1"/>
  <c r="E5" i="1"/>
  <c r="I6" i="1"/>
  <c r="I5" i="1"/>
  <c r="I4" i="1"/>
  <c r="I3" i="1"/>
  <c r="J7" i="1"/>
  <c r="J8" i="1"/>
  <c r="J9" i="1"/>
  <c r="J10" i="1"/>
  <c r="J11" i="1"/>
  <c r="J12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<sst xmlns="http://schemas.openxmlformats.org/spreadsheetml/2006/main" count="91" uniqueCount="33">
  <si>
    <t>Lohko 1</t>
  </si>
  <si>
    <t>Ottelut</t>
  </si>
  <si>
    <t>Voitot</t>
  </si>
  <si>
    <t>V.Erät</t>
  </si>
  <si>
    <t>H.Erät</t>
  </si>
  <si>
    <t>V.Pist</t>
  </si>
  <si>
    <t>H.Pist</t>
  </si>
  <si>
    <t>1a</t>
  </si>
  <si>
    <t>a</t>
  </si>
  <si>
    <t>b</t>
  </si>
  <si>
    <t>1b</t>
  </si>
  <si>
    <t>2a</t>
  </si>
  <si>
    <t>2b</t>
  </si>
  <si>
    <t>3a</t>
  </si>
  <si>
    <t>3b</t>
  </si>
  <si>
    <t>Sij.</t>
  </si>
  <si>
    <t>Lohko 2</t>
  </si>
  <si>
    <t>Lohko 3</t>
  </si>
  <si>
    <t>Lohko 4</t>
  </si>
  <si>
    <t>Pelaaja1</t>
  </si>
  <si>
    <t>Pelaaja2</t>
  </si>
  <si>
    <t>Pelaaja3</t>
  </si>
  <si>
    <t>Pelaaja4</t>
  </si>
  <si>
    <t>Pelaaja5</t>
  </si>
  <si>
    <t>Lilja</t>
  </si>
  <si>
    <t>Niutanen</t>
  </si>
  <si>
    <t>Stubin</t>
  </si>
  <si>
    <t>K. Aalto</t>
  </si>
  <si>
    <t>Pyre</t>
  </si>
  <si>
    <t>Korkeakoski</t>
  </si>
  <si>
    <t>Lonkola</t>
  </si>
  <si>
    <t>Nurminen</t>
  </si>
  <si>
    <t>Sundman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</si>
</sst>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1"/>
  <sheetViews>
    <sheetView tabSelected="1" workbookViewId="0">
      <selection activeCell="L1" sqref="L1"/>
    </sheetView>
  </sheetViews>
  <sheetFormatPr defaultRowHeight="15" x14ac:dyDescent="0.25"/>
  <cols>
    <col min="1" max="1" width="12.140625" customWidth="1"/>
    <col min="2" max="2" width="6.85546875" customWidth="1"/>
    <col min="3" max="3" width="6.28515625" customWidth="1"/>
    <col min="4" max="4" width="6.140625" customWidth="1"/>
    <col min="5" max="7" width="5.85546875" customWidth="1"/>
    <col min="8" max="8" width="5.7109375" customWidth="1"/>
    <col min="9" max="9" width="11.85546875" customWidth="1"/>
    <col min="10" max="10" width="12.28515625" customWidth="1"/>
    <col min="11" max="11" width="5.28515625" customWidth="1"/>
    <col min="12" max="12" width="5" customWidth="1"/>
    <col min="13" max="13" width="4" customWidth="1"/>
    <col min="14" max="14" width="3.28515625" customWidth="1"/>
    <col min="15" max="15" width="3.5703125" customWidth="1"/>
    <col min="16" max="16" width="4" customWidth="1"/>
    <col min="17" max="17" width="3.5703125" customWidth="1"/>
    <col min="18" max="18" width="3.28515625" customWidth="1"/>
  </cols>
  <sheetData>
    <row r="2" spans="1:20" x14ac:dyDescent="0.25">
      <c r="I2" t="s">
        <v>8</v>
      </c>
      <c r="J2" t="s">
        <v>9</v>
      </c>
      <c r="K2" t="s">
        <v>8</v>
      </c>
      <c r="L2" t="s">
        <v>9</v>
      </c>
      <c r="M2" t="s">
        <v>7</v>
      </c>
      <c r="N2" t="s">
        <v>10</v>
      </c>
      <c r="O2" t="s">
        <v>11</v>
      </c>
      <c r="P2" t="s">
        <v>12</v>
      </c>
      <c r="Q2" t="s">
        <v>13</v>
      </c>
      <c r="R2" t="s">
        <v>14</v>
      </c>
    </row>
    <row r="3" spans="1:20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15</v>
      </c>
      <c r="I3">
        <f>A9</f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</row>
    <row r="4" spans="1:20" x14ac:dyDescent="0.25">
      <c r="C4" s="1"/>
      <c r="I4">
        <f>A9</f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</row>
    <row r="5" spans="1:20" x14ac:dyDescent="0.25">
      <c r="A5" t="s">
        <v>24</v>
      </c>
      <c r="B5">
        <v>3</v>
      </c>
      <c r="C5">
        <v>3</v>
      </c>
      <c r="D5">
        <f>K8+K9+K7+L3</f>
        <v>9</v>
      </c>
      <c r="E5">
        <f>K3+L7+L8+L9</f>
        <v>0</v>
      </c>
      <c r="F5">
        <f>N3+P3+R3+M7+O7+Q7+M8+O8+Q8+M9+Q9+O9</f>
        <v>99</v>
      </c>
      <c r="G5">
        <f>M3+O3+Q3+N7+P7+R7+N8+P8+R8+N9+P9+R9</f>
        <v>36</v>
      </c>
      <c r="H5">
        <v>1</v>
      </c>
      <c r="I5">
        <f>A9</f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</row>
    <row r="6" spans="1:20" x14ac:dyDescent="0.25">
      <c r="A6" t="s">
        <v>25</v>
      </c>
      <c r="B6">
        <v>3</v>
      </c>
      <c r="C6">
        <v>1</v>
      </c>
      <c r="D6">
        <f>L4+L7+K10+K11</f>
        <v>4</v>
      </c>
      <c r="E6">
        <f>K4+K7+L11+L10</f>
        <v>7</v>
      </c>
      <c r="F6">
        <f>N4+P4+R4+N7+P7+R7+M10+O10+Q10+M11+O11+Q11+18</f>
        <v>86</v>
      </c>
      <c r="G6">
        <f>M4+O4+Q4+M7+O7+Q7+N10+P10+R10+N11+P11+R11</f>
        <v>83</v>
      </c>
      <c r="H6">
        <v>3</v>
      </c>
      <c r="I6">
        <f>A9</f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</row>
    <row r="7" spans="1:20" x14ac:dyDescent="0.25">
      <c r="A7" t="s">
        <v>27</v>
      </c>
      <c r="B7">
        <v>3</v>
      </c>
      <c r="C7">
        <v>1</v>
      </c>
      <c r="D7">
        <f>L5+L8+L10+K12</f>
        <v>3</v>
      </c>
      <c r="E7">
        <f>K5+K8+K10+L12</f>
        <v>7</v>
      </c>
      <c r="F7">
        <f>N5+P5+R5+N8+P8+R8+N10+P10+R10+M12+O12+Q12+11</f>
        <v>62</v>
      </c>
      <c r="G7">
        <f>M5+O5+Q5+M8+O8+Q8+M10+Q10+O10+N12+P12+R12</f>
        <v>90</v>
      </c>
      <c r="H7">
        <v>4</v>
      </c>
      <c r="I7" t="str">
        <f>A5</f>
        <v>Lilja</v>
      </c>
      <c r="J7" t="str">
        <f>A6</f>
        <v>Niutanen</v>
      </c>
      <c r="K7">
        <v>3</v>
      </c>
      <c r="L7">
        <v>0</v>
      </c>
      <c r="M7">
        <v>11</v>
      </c>
      <c r="N7">
        <v>2</v>
      </c>
      <c r="O7">
        <v>11</v>
      </c>
      <c r="P7">
        <v>6</v>
      </c>
      <c r="Q7">
        <v>11</v>
      </c>
      <c r="R7">
        <v>8</v>
      </c>
    </row>
    <row r="8" spans="1:20" x14ac:dyDescent="0.25">
      <c r="A8" t="s">
        <v>26</v>
      </c>
      <c r="B8">
        <v>3</v>
      </c>
      <c r="C8">
        <v>1</v>
      </c>
      <c r="D8">
        <f>L6+L9+L11+L12</f>
        <v>4</v>
      </c>
      <c r="E8">
        <f>K6+K9+K11+K12</f>
        <v>6</v>
      </c>
      <c r="F8">
        <f>N6+P6+R6+N9+P9+R9+N11+P11+R11+N12+R12+P12+7</f>
        <v>76</v>
      </c>
      <c r="G8">
        <f>M6+O6+Q6+M9+O9+Q9+M11+O11+Q11+M12+O12+Q12</f>
        <v>78</v>
      </c>
      <c r="H8">
        <v>2</v>
      </c>
      <c r="I8" t="str">
        <f>A5</f>
        <v>Lilja</v>
      </c>
      <c r="J8" t="str">
        <f>A7</f>
        <v>K. Aalto</v>
      </c>
      <c r="K8">
        <v>3</v>
      </c>
      <c r="L8">
        <v>0</v>
      </c>
      <c r="M8">
        <v>11</v>
      </c>
      <c r="N8">
        <v>1</v>
      </c>
      <c r="O8">
        <v>11</v>
      </c>
      <c r="P8">
        <v>7</v>
      </c>
      <c r="Q8">
        <v>11</v>
      </c>
      <c r="R8">
        <v>1</v>
      </c>
    </row>
    <row r="9" spans="1:20" x14ac:dyDescent="0.25">
      <c r="I9" t="str">
        <f>A5</f>
        <v>Lilja</v>
      </c>
      <c r="J9" t="str">
        <f>A8</f>
        <v>Stubin</v>
      </c>
      <c r="K9">
        <v>3</v>
      </c>
      <c r="L9">
        <v>0</v>
      </c>
      <c r="M9">
        <v>11</v>
      </c>
      <c r="N9">
        <v>1</v>
      </c>
      <c r="O9">
        <v>11</v>
      </c>
      <c r="P9">
        <v>7</v>
      </c>
      <c r="Q9">
        <v>11</v>
      </c>
      <c r="R9">
        <v>3</v>
      </c>
    </row>
    <row r="10" spans="1:20" x14ac:dyDescent="0.25">
      <c r="I10" t="str">
        <f>A6</f>
        <v>Niutanen</v>
      </c>
      <c r="J10" t="str">
        <f>A7</f>
        <v>K. Aalto</v>
      </c>
      <c r="K10">
        <v>1</v>
      </c>
      <c r="L10">
        <v>3</v>
      </c>
      <c r="M10">
        <v>11</v>
      </c>
      <c r="N10">
        <v>3</v>
      </c>
      <c r="O10">
        <v>6</v>
      </c>
      <c r="P10">
        <v>11</v>
      </c>
      <c r="Q10">
        <v>7</v>
      </c>
      <c r="R10">
        <v>11</v>
      </c>
      <c r="S10">
        <v>7</v>
      </c>
      <c r="T10">
        <v>11</v>
      </c>
    </row>
    <row r="11" spans="1:20" x14ac:dyDescent="0.25">
      <c r="I11" t="str">
        <f>A6</f>
        <v>Niutanen</v>
      </c>
      <c r="J11" t="str">
        <f>A8</f>
        <v>Stubin</v>
      </c>
      <c r="K11">
        <v>3</v>
      </c>
      <c r="L11">
        <v>1</v>
      </c>
      <c r="M11">
        <v>6</v>
      </c>
      <c r="N11">
        <v>11</v>
      </c>
      <c r="O11">
        <v>11</v>
      </c>
      <c r="P11">
        <v>7</v>
      </c>
      <c r="Q11">
        <v>11</v>
      </c>
      <c r="R11">
        <v>7</v>
      </c>
      <c r="S11">
        <v>11</v>
      </c>
      <c r="T11">
        <v>7</v>
      </c>
    </row>
    <row r="12" spans="1:20" x14ac:dyDescent="0.25">
      <c r="I12" t="str">
        <f>A7</f>
        <v>K. Aalto</v>
      </c>
      <c r="J12" t="str">
        <f>A8</f>
        <v>Stubin</v>
      </c>
      <c r="K12">
        <v>0</v>
      </c>
      <c r="L12">
        <v>3</v>
      </c>
      <c r="M12">
        <v>6</v>
      </c>
      <c r="N12">
        <v>11</v>
      </c>
      <c r="O12">
        <v>6</v>
      </c>
      <c r="P12">
        <v>11</v>
      </c>
      <c r="Q12">
        <v>5</v>
      </c>
      <c r="R12">
        <v>11</v>
      </c>
    </row>
    <row r="15" spans="1:20" x14ac:dyDescent="0.25">
      <c r="I15" t="s">
        <v>8</v>
      </c>
      <c r="J15" t="s">
        <v>9</v>
      </c>
      <c r="K15" t="s">
        <v>8</v>
      </c>
      <c r="L15" t="s">
        <v>9</v>
      </c>
      <c r="M15" t="s">
        <v>7</v>
      </c>
      <c r="N15" t="s">
        <v>10</v>
      </c>
      <c r="O15" t="s">
        <v>11</v>
      </c>
      <c r="P15" t="s">
        <v>12</v>
      </c>
      <c r="Q15" t="s">
        <v>13</v>
      </c>
      <c r="R15" t="s">
        <v>14</v>
      </c>
    </row>
    <row r="16" spans="1:20" x14ac:dyDescent="0.25">
      <c r="A16" t="s">
        <v>16</v>
      </c>
      <c r="B16" t="s">
        <v>1</v>
      </c>
      <c r="C16" t="s">
        <v>2</v>
      </c>
      <c r="D16" t="s">
        <v>3</v>
      </c>
      <c r="E16" t="s">
        <v>4</v>
      </c>
      <c r="F16" t="s">
        <v>5</v>
      </c>
      <c r="G16" t="s">
        <v>6</v>
      </c>
      <c r="H16" t="s">
        <v>15</v>
      </c>
      <c r="I16" t="str">
        <f>A22</f>
        <v>Sundman</v>
      </c>
      <c r="J16" t="str">
        <f>A18</f>
        <v>Pyre</v>
      </c>
      <c r="K16">
        <v>0</v>
      </c>
      <c r="L16">
        <v>2</v>
      </c>
      <c r="M16">
        <v>6</v>
      </c>
      <c r="N16">
        <v>11</v>
      </c>
      <c r="O16">
        <v>8</v>
      </c>
      <c r="P16">
        <v>11</v>
      </c>
      <c r="Q16">
        <v>0</v>
      </c>
      <c r="R16">
        <v>0</v>
      </c>
    </row>
    <row r="17" spans="1:18" x14ac:dyDescent="0.25">
      <c r="C17" s="1"/>
      <c r="I17" t="str">
        <f>A22</f>
        <v>Sundman</v>
      </c>
      <c r="J17" t="str">
        <f>A19</f>
        <v>Korkeakoski</v>
      </c>
      <c r="K17">
        <v>0</v>
      </c>
      <c r="L17">
        <v>2</v>
      </c>
      <c r="M17">
        <v>6</v>
      </c>
      <c r="N17">
        <v>11</v>
      </c>
      <c r="O17">
        <v>8</v>
      </c>
      <c r="P17">
        <v>11</v>
      </c>
      <c r="Q17">
        <v>0</v>
      </c>
      <c r="R17">
        <v>0</v>
      </c>
    </row>
    <row r="18" spans="1:18" x14ac:dyDescent="0.25">
      <c r="A18" t="s">
        <v>28</v>
      </c>
      <c r="B18">
        <v>4</v>
      </c>
      <c r="C18">
        <f>(SUMIF(L16,2)+SUMIF(K20,2)+SUMIF(K21,2)+SUMIF(K22,2))/2</f>
        <v>4</v>
      </c>
      <c r="D18">
        <f>K21+K22+K20+L16</f>
        <v>8</v>
      </c>
      <c r="E18">
        <f>K16+L20+L21+L22</f>
        <v>1</v>
      </c>
      <c r="F18">
        <f>N16+P16+R16+M20+O20+Q20+M21+O21+Q21+M22+Q22+O22</f>
        <v>99</v>
      </c>
      <c r="G18">
        <f>M16+O16+Q16+N20+P20+R20+N21+P21+R21+N22+P22+R22</f>
        <v>54</v>
      </c>
      <c r="H18">
        <v>5</v>
      </c>
      <c r="I18" t="str">
        <f>A22</f>
        <v>Sundman</v>
      </c>
      <c r="J18" t="str">
        <f>A20</f>
        <v>Lonkola</v>
      </c>
      <c r="K18">
        <v>2</v>
      </c>
      <c r="L18">
        <v>0</v>
      </c>
      <c r="M18">
        <v>11</v>
      </c>
      <c r="N18">
        <v>3</v>
      </c>
      <c r="O18">
        <v>11</v>
      </c>
      <c r="P18">
        <v>8</v>
      </c>
      <c r="Q18">
        <v>0</v>
      </c>
      <c r="R18">
        <v>0</v>
      </c>
    </row>
    <row r="19" spans="1:18" x14ac:dyDescent="0.25">
      <c r="A19" t="s">
        <v>29</v>
      </c>
      <c r="B19">
        <v>4</v>
      </c>
      <c r="C19">
        <f>(SUMIF(L17,2)+SUMIF(L20,2)+SUMIF(K23,2)+SUMIF(K24,2))/2</f>
        <v>3</v>
      </c>
      <c r="D19">
        <f>L17+L20+K23+K24</f>
        <v>7</v>
      </c>
      <c r="E19">
        <f>K17+K20+K23+K24</f>
        <v>6</v>
      </c>
      <c r="F19">
        <f>N17+P17+R17+N20+P20+R20+M23+O23+Q23+M24+O24+Q24</f>
        <v>94</v>
      </c>
      <c r="G19">
        <f>M17+O17+Q17+M20+O20+Q20+N23+P23+R23+N24+P24+R24</f>
        <v>74</v>
      </c>
      <c r="H19">
        <v>6</v>
      </c>
      <c r="I19" t="str">
        <f>A22</f>
        <v>Sundman</v>
      </c>
      <c r="J19" t="str">
        <f>A21</f>
        <v>Nurminen</v>
      </c>
      <c r="K19">
        <v>0</v>
      </c>
      <c r="L19">
        <v>2</v>
      </c>
      <c r="M19">
        <v>6</v>
      </c>
      <c r="N19">
        <v>11</v>
      </c>
      <c r="O19">
        <v>8</v>
      </c>
      <c r="P19">
        <v>11</v>
      </c>
      <c r="Q19">
        <v>0</v>
      </c>
      <c r="R19">
        <v>0</v>
      </c>
    </row>
    <row r="20" spans="1:18" x14ac:dyDescent="0.25">
      <c r="A20" t="s">
        <v>30</v>
      </c>
      <c r="B20">
        <v>4</v>
      </c>
      <c r="C20">
        <f>(SUMIF(L18,2)+SUMIF(L21,2)+SUMIF(L23,2)+SUMIF(K25,2))/2</f>
        <v>0</v>
      </c>
      <c r="D20">
        <f>L18+L21+L23+K25</f>
        <v>0</v>
      </c>
      <c r="E20">
        <f>K18+K21+K23+L25</f>
        <v>8</v>
      </c>
      <c r="F20">
        <f>N18+P18+R18+N21+P21+R21+N23+P23+R23+M25+O25+Q25</f>
        <v>38</v>
      </c>
      <c r="G20">
        <f>M18+O18+Q18+M21+O21+Q21+M23+Q23+O23+N25+P25+R25</f>
        <v>88</v>
      </c>
      <c r="H20">
        <v>9</v>
      </c>
      <c r="I20" t="str">
        <f>A18</f>
        <v>Pyre</v>
      </c>
      <c r="J20" t="str">
        <f>A19</f>
        <v>Korkeakoski</v>
      </c>
      <c r="K20">
        <v>2</v>
      </c>
      <c r="L20">
        <v>1</v>
      </c>
      <c r="M20">
        <v>11</v>
      </c>
      <c r="N20">
        <v>13</v>
      </c>
      <c r="O20">
        <v>11</v>
      </c>
      <c r="P20">
        <v>2</v>
      </c>
      <c r="Q20">
        <v>11</v>
      </c>
      <c r="R20">
        <v>6</v>
      </c>
    </row>
    <row r="21" spans="1:18" x14ac:dyDescent="0.25">
      <c r="A21" t="s">
        <v>31</v>
      </c>
      <c r="B21">
        <v>4</v>
      </c>
      <c r="C21">
        <f>(SUMIF(L19,2)+SUMIF(L22,2)+SUMIF(L24,2)+SUMIF(L25,2))/2</f>
        <v>2</v>
      </c>
      <c r="D21">
        <f>L19+L22+L24+L25</f>
        <v>5</v>
      </c>
      <c r="E21">
        <f>K19+K22+K24+K25</f>
        <v>4</v>
      </c>
      <c r="F21">
        <f>N19+P19+R19+N22+P22+R22+N24+P24+R24+N25+R25+P25</f>
        <v>79</v>
      </c>
      <c r="G21">
        <f>M19+O19+Q19+M22+O22+Q22+M24+O24+Q24+M25+O25+Q25</f>
        <v>81</v>
      </c>
      <c r="H21">
        <v>7</v>
      </c>
      <c r="I21" t="str">
        <f>A18</f>
        <v>Pyre</v>
      </c>
      <c r="J21" t="str">
        <f>A20</f>
        <v>Lonkola</v>
      </c>
      <c r="K21">
        <v>2</v>
      </c>
      <c r="L21">
        <v>0</v>
      </c>
      <c r="M21">
        <v>11</v>
      </c>
      <c r="N21">
        <v>4</v>
      </c>
      <c r="O21">
        <v>11</v>
      </c>
      <c r="P21">
        <v>4</v>
      </c>
      <c r="Q21">
        <v>0</v>
      </c>
      <c r="R21">
        <v>0</v>
      </c>
    </row>
    <row r="22" spans="1:18" x14ac:dyDescent="0.25">
      <c r="A22" t="s">
        <v>32</v>
      </c>
      <c r="B22">
        <v>4</v>
      </c>
      <c r="C22">
        <f>SUMIF(K16:K19,2)/2</f>
        <v>1</v>
      </c>
      <c r="D22">
        <f>SUM(K16:K19)</f>
        <v>2</v>
      </c>
      <c r="E22">
        <f>SUM(L16:L19)</f>
        <v>6</v>
      </c>
      <c r="F22">
        <f>SUM(M16:M19)+SUM(O16:O19)+SUM(Q16:Q19)</f>
        <v>64</v>
      </c>
      <c r="G22">
        <f>SUM(N16:N19)+SUM(P16:P19)+SUM(R16:R19)</f>
        <v>77</v>
      </c>
      <c r="H22">
        <v>8</v>
      </c>
      <c r="I22" t="str">
        <f>A18</f>
        <v>Pyre</v>
      </c>
      <c r="J22" t="str">
        <f>A21</f>
        <v>Nurminen</v>
      </c>
      <c r="K22">
        <v>2</v>
      </c>
      <c r="L22">
        <v>0</v>
      </c>
      <c r="M22">
        <v>11</v>
      </c>
      <c r="N22">
        <v>8</v>
      </c>
      <c r="O22">
        <v>11</v>
      </c>
      <c r="P22">
        <v>3</v>
      </c>
      <c r="Q22">
        <v>0</v>
      </c>
      <c r="R22">
        <v>0</v>
      </c>
    </row>
    <row r="23" spans="1:18" x14ac:dyDescent="0.25">
      <c r="I23" t="str">
        <f>A19</f>
        <v>Korkeakoski</v>
      </c>
      <c r="J23" t="str">
        <f>A20</f>
        <v>Lonkola</v>
      </c>
      <c r="K23">
        <v>2</v>
      </c>
      <c r="L23">
        <v>0</v>
      </c>
      <c r="M23">
        <v>11</v>
      </c>
      <c r="N23">
        <v>2</v>
      </c>
      <c r="O23">
        <v>11</v>
      </c>
      <c r="P23">
        <v>1</v>
      </c>
      <c r="Q23">
        <v>0</v>
      </c>
      <c r="R23">
        <v>0</v>
      </c>
    </row>
    <row r="24" spans="1:18" x14ac:dyDescent="0.25">
      <c r="I24" t="str">
        <f>A19</f>
        <v>Korkeakoski</v>
      </c>
      <c r="J24" t="str">
        <f>A21</f>
        <v>Nurminen</v>
      </c>
      <c r="K24">
        <v>2</v>
      </c>
      <c r="L24">
        <v>1</v>
      </c>
      <c r="M24">
        <v>7</v>
      </c>
      <c r="N24">
        <v>11</v>
      </c>
      <c r="O24">
        <v>11</v>
      </c>
      <c r="P24">
        <v>7</v>
      </c>
      <c r="Q24">
        <v>11</v>
      </c>
      <c r="R24">
        <v>6</v>
      </c>
    </row>
    <row r="25" spans="1:18" x14ac:dyDescent="0.25">
      <c r="I25" t="str">
        <f>A20</f>
        <v>Lonkola</v>
      </c>
      <c r="J25" t="str">
        <f>A21</f>
        <v>Nurminen</v>
      </c>
      <c r="K25">
        <v>0</v>
      </c>
      <c r="L25">
        <v>2</v>
      </c>
      <c r="M25">
        <v>9</v>
      </c>
      <c r="N25">
        <v>11</v>
      </c>
      <c r="O25">
        <v>7</v>
      </c>
      <c r="P25">
        <v>11</v>
      </c>
      <c r="Q25">
        <v>0</v>
      </c>
      <c r="R25">
        <v>0</v>
      </c>
    </row>
    <row r="28" spans="1:18" x14ac:dyDescent="0.25">
      <c r="I28" t="s">
        <v>8</v>
      </c>
      <c r="J28" t="s">
        <v>9</v>
      </c>
      <c r="K28" t="s">
        <v>8</v>
      </c>
      <c r="L28" t="s">
        <v>9</v>
      </c>
      <c r="M28" t="s">
        <v>7</v>
      </c>
      <c r="N28" t="s">
        <v>10</v>
      </c>
      <c r="O28" t="s">
        <v>11</v>
      </c>
      <c r="P28" t="s">
        <v>12</v>
      </c>
      <c r="Q28" t="s">
        <v>13</v>
      </c>
      <c r="R28" t="s">
        <v>14</v>
      </c>
    </row>
    <row r="29" spans="1:18" x14ac:dyDescent="0.25">
      <c r="A29" t="s">
        <v>17</v>
      </c>
      <c r="B29" t="s">
        <v>1</v>
      </c>
      <c r="C29" t="s">
        <v>2</v>
      </c>
      <c r="D29" t="s">
        <v>3</v>
      </c>
      <c r="E29" t="s">
        <v>4</v>
      </c>
      <c r="F29" t="s">
        <v>5</v>
      </c>
      <c r="G29" t="s">
        <v>6</v>
      </c>
      <c r="H29" t="s">
        <v>15</v>
      </c>
      <c r="I29" t="str">
        <f>A35</f>
        <v>Pelaaja5</v>
      </c>
      <c r="J29" t="str">
        <f>A31</f>
        <v>Pelaaja1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</row>
    <row r="30" spans="1:18" x14ac:dyDescent="0.25">
      <c r="C30" s="1"/>
      <c r="I30" t="str">
        <f>A35</f>
        <v>Pelaaja5</v>
      </c>
      <c r="J30" t="str">
        <f>A32</f>
        <v>Pelaaja2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</row>
    <row r="31" spans="1:18" x14ac:dyDescent="0.25">
      <c r="A31" t="s">
        <v>19</v>
      </c>
      <c r="B31">
        <v>4</v>
      </c>
      <c r="C31">
        <f>(SUMIF(L29,2)+SUMIF(K33,2)+SUMIF(K34,2)+SUMIF(K35,2))/2</f>
        <v>0</v>
      </c>
      <c r="D31">
        <f>K34+K35+K33+L29</f>
        <v>0</v>
      </c>
      <c r="E31">
        <f>K29+L33+L34+L35</f>
        <v>0</v>
      </c>
      <c r="F31">
        <f>N29+P29+R29+M33+O33+Q33+M34+O34+Q34+M35+Q35+O35</f>
        <v>0</v>
      </c>
      <c r="G31">
        <f>M29+O29+Q29+N33+P33+R33+N34+P34+R34+N35+P35+R35</f>
        <v>0</v>
      </c>
      <c r="I31" t="str">
        <f>A35</f>
        <v>Pelaaja5</v>
      </c>
      <c r="J31" t="str">
        <f>A33</f>
        <v>Pelaaja3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</row>
    <row r="32" spans="1:18" x14ac:dyDescent="0.25">
      <c r="A32" t="s">
        <v>20</v>
      </c>
      <c r="B32">
        <v>4</v>
      </c>
      <c r="C32">
        <f>(SUMIF(L30,2)+SUMIF(L33,2)+SUMIF(K36,2)+SUMIF(K37,2))/2</f>
        <v>0</v>
      </c>
      <c r="D32">
        <f>L30+L33+K36+K37</f>
        <v>0</v>
      </c>
      <c r="E32">
        <f>K30+K33+K34+K35</f>
        <v>0</v>
      </c>
      <c r="F32">
        <f>N30+P30+R30+N33+P33+R33+M36+O36+Q36+M37+O37+Q37</f>
        <v>0</v>
      </c>
      <c r="G32">
        <f>M30+O30+Q30+M33+O33+Q33+N36+P36+R36+N37+P37+R37</f>
        <v>0</v>
      </c>
      <c r="I32" t="str">
        <f>A35</f>
        <v>Pelaaja5</v>
      </c>
      <c r="J32" t="str">
        <f>A34</f>
        <v>Pelaaja4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</row>
    <row r="33" spans="1:18" x14ac:dyDescent="0.25">
      <c r="A33" t="s">
        <v>21</v>
      </c>
      <c r="B33">
        <v>4</v>
      </c>
      <c r="C33">
        <f>(SUMIF(L31,2)+SUMIF(L34,2)+SUMIF(L36,2)+SUMIF(K38,2))/2</f>
        <v>0</v>
      </c>
      <c r="D33">
        <f>L31+L34+L36+K37</f>
        <v>0</v>
      </c>
      <c r="E33">
        <f>K31+K34+K36+L38</f>
        <v>0</v>
      </c>
      <c r="F33">
        <f>N31+P31+R31+N34+P34+R34+N36+P36+R36+M38+O38+Q38</f>
        <v>0</v>
      </c>
      <c r="G33">
        <f>M31+O31+Q31+M34+O34+Q34+M36+Q36+O36+N38+P38+R38</f>
        <v>0</v>
      </c>
      <c r="I33" t="str">
        <f>A31</f>
        <v>Pelaaja1</v>
      </c>
      <c r="J33" t="str">
        <f>A32</f>
        <v>Pelaaja2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1:18" x14ac:dyDescent="0.25">
      <c r="A34" t="s">
        <v>22</v>
      </c>
      <c r="B34">
        <v>4</v>
      </c>
      <c r="C34">
        <f>(SUMIF(L32,2)+SUMIF(L35,2)+SUMIF(L37,2)+SUMIF(L38,2))/2</f>
        <v>0</v>
      </c>
      <c r="D34">
        <f>L32+L35+L37+L38</f>
        <v>0</v>
      </c>
      <c r="E34">
        <f>K32+K35+K37+K38</f>
        <v>0</v>
      </c>
      <c r="F34">
        <f>N32+P32+R32+N35+P35+R35+N37+P37+R37+N38+R38+P38</f>
        <v>0</v>
      </c>
      <c r="G34">
        <f>M32+O32+Q32+M35+O35+Q35+M37+O37+Q37+M38+O38+Q38</f>
        <v>0</v>
      </c>
      <c r="I34" t="str">
        <f>A31</f>
        <v>Pelaaja1</v>
      </c>
      <c r="J34" t="str">
        <f>A33</f>
        <v>Pelaaja3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</row>
    <row r="35" spans="1:18" x14ac:dyDescent="0.25">
      <c r="A35" t="s">
        <v>23</v>
      </c>
      <c r="B35">
        <v>4</v>
      </c>
      <c r="C35">
        <f>SUMIF(K29:K32,2)/2</f>
        <v>0</v>
      </c>
      <c r="D35">
        <f>SUM(K29:K32)</f>
        <v>0</v>
      </c>
      <c r="E35">
        <f>SUM(L29:L32)</f>
        <v>0</v>
      </c>
      <c r="F35">
        <f>SUM(M29:M32)+SUM(O29:O32)+SUM(Q29:Q32)</f>
        <v>0</v>
      </c>
      <c r="G35">
        <f>SUM(N29:N32)+SUM(P29:P32)+SUM(R29:R32)</f>
        <v>0</v>
      </c>
      <c r="I35" t="str">
        <f>A31</f>
        <v>Pelaaja1</v>
      </c>
      <c r="J35" t="str">
        <f>A34</f>
        <v>Pelaaja4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</row>
    <row r="36" spans="1:18" x14ac:dyDescent="0.25">
      <c r="I36" t="str">
        <f>A32</f>
        <v>Pelaaja2</v>
      </c>
      <c r="J36" t="str">
        <f>A33</f>
        <v>Pelaaja3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</row>
    <row r="37" spans="1:18" x14ac:dyDescent="0.25">
      <c r="I37" t="str">
        <f>A32</f>
        <v>Pelaaja2</v>
      </c>
      <c r="J37" t="str">
        <f>A34</f>
        <v>Pelaaja4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</row>
    <row r="38" spans="1:18" x14ac:dyDescent="0.25">
      <c r="I38" t="str">
        <f>A33</f>
        <v>Pelaaja3</v>
      </c>
      <c r="J38" t="str">
        <f>A34</f>
        <v>Pelaaja4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</row>
    <row r="41" spans="1:18" x14ac:dyDescent="0.25">
      <c r="I41" t="s">
        <v>8</v>
      </c>
      <c r="J41" t="s">
        <v>9</v>
      </c>
      <c r="K41" t="s">
        <v>8</v>
      </c>
      <c r="L41" t="s">
        <v>9</v>
      </c>
      <c r="M41" t="s">
        <v>7</v>
      </c>
      <c r="N41" t="s">
        <v>10</v>
      </c>
      <c r="O41" t="s">
        <v>11</v>
      </c>
      <c r="P41" t="s">
        <v>12</v>
      </c>
      <c r="Q41" t="s">
        <v>13</v>
      </c>
      <c r="R41" t="s">
        <v>14</v>
      </c>
    </row>
    <row r="42" spans="1:18" x14ac:dyDescent="0.25">
      <c r="A42" t="s">
        <v>18</v>
      </c>
      <c r="B42" t="s">
        <v>1</v>
      </c>
      <c r="C42" t="s">
        <v>2</v>
      </c>
      <c r="D42" t="s">
        <v>3</v>
      </c>
      <c r="E42" t="s">
        <v>4</v>
      </c>
      <c r="F42" t="s">
        <v>5</v>
      </c>
      <c r="G42" t="s">
        <v>6</v>
      </c>
      <c r="H42" t="s">
        <v>15</v>
      </c>
      <c r="I42" t="str">
        <f>A48</f>
        <v>Pelaaja5</v>
      </c>
      <c r="J42" t="str">
        <f>A44</f>
        <v>Pelaaja1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</row>
    <row r="43" spans="1:18" x14ac:dyDescent="0.25">
      <c r="C43" s="1"/>
      <c r="I43" t="str">
        <f>A48</f>
        <v>Pelaaja5</v>
      </c>
      <c r="J43" t="str">
        <f>A45</f>
        <v>Pelaaja2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</row>
    <row r="44" spans="1:18" x14ac:dyDescent="0.25">
      <c r="A44" t="s">
        <v>19</v>
      </c>
      <c r="B44">
        <v>4</v>
      </c>
      <c r="C44">
        <f>(SUMIF(L42,2)+SUMIF(K46,2)+SUMIF(K47,2)+SUMIF(K48,2))/2</f>
        <v>0</v>
      </c>
      <c r="D44">
        <f>K47+K48+K46+L42</f>
        <v>0</v>
      </c>
      <c r="E44">
        <f>K42+L46+L47+L48</f>
        <v>0</v>
      </c>
      <c r="F44">
        <f>N42+P42+R42+M46+O46+Q46+M47+O47+Q47+M48+Q48+O48</f>
        <v>0</v>
      </c>
      <c r="G44">
        <f>M42+O42+Q42+N46+P46+R46+N47+P47+R47+N48+P48+R48</f>
        <v>0</v>
      </c>
      <c r="I44" t="str">
        <f>A48</f>
        <v>Pelaaja5</v>
      </c>
      <c r="J44" t="str">
        <f>A46</f>
        <v>Pelaaja3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</row>
    <row r="45" spans="1:18" x14ac:dyDescent="0.25">
      <c r="A45" t="s">
        <v>20</v>
      </c>
      <c r="B45">
        <v>4</v>
      </c>
      <c r="C45">
        <f>(SUMIF(L43,2)+SUMIF(L46,2)+SUMIF(K49,2)+SUMIF(K50,2))/2</f>
        <v>0</v>
      </c>
      <c r="D45">
        <f>L43+L46+K49+K50</f>
        <v>0</v>
      </c>
      <c r="E45">
        <f>K43+K46+K47+K48</f>
        <v>0</v>
      </c>
      <c r="F45">
        <f>N43+P43+R43+N46+P46+R46+M49+O49+Q49+M50+O50+Q50</f>
        <v>0</v>
      </c>
      <c r="G45">
        <f>M43+O43+Q43+M46+O46+Q46+N49+P49+R49+N50+P50+R50</f>
        <v>0</v>
      </c>
      <c r="I45" t="str">
        <f>A48</f>
        <v>Pelaaja5</v>
      </c>
      <c r="J45" t="str">
        <f>A47</f>
        <v>Pelaaja4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</row>
    <row r="46" spans="1:18" x14ac:dyDescent="0.25">
      <c r="A46" t="s">
        <v>21</v>
      </c>
      <c r="B46">
        <v>4</v>
      </c>
      <c r="C46">
        <f>(SUMIF(L44,2)+SUMIF(L47,2)+SUMIF(L49,2)+SUMIF(K51,2))/2</f>
        <v>0</v>
      </c>
      <c r="D46">
        <f>L44+L47+L49+K50</f>
        <v>0</v>
      </c>
      <c r="E46">
        <f>K44+K47+K49+L51</f>
        <v>0</v>
      </c>
      <c r="F46">
        <f>N44+P44+R44+N47+P47+R47+N49+P49+R49+M51+O51+Q51</f>
        <v>0</v>
      </c>
      <c r="G46">
        <f>M44+O44+Q44+M47+O47+Q47+M49+Q49+O49+N51+P51+R51</f>
        <v>0</v>
      </c>
      <c r="I46" t="str">
        <f>A44</f>
        <v>Pelaaja1</v>
      </c>
      <c r="J46" t="str">
        <f>A45</f>
        <v>Pelaaja2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</row>
    <row r="47" spans="1:18" x14ac:dyDescent="0.25">
      <c r="A47" t="s">
        <v>22</v>
      </c>
      <c r="B47">
        <v>4</v>
      </c>
      <c r="C47">
        <f>(SUMIF(L45,2)+SUMIF(L48,2)+SUMIF(L50,2)+SUMIF(L51,2))/2</f>
        <v>0</v>
      </c>
      <c r="D47">
        <f>L45+L48+L50+L51</f>
        <v>0</v>
      </c>
      <c r="E47">
        <f>K45+K48+K50+K51</f>
        <v>0</v>
      </c>
      <c r="F47">
        <f>N45+P45+R45+N48+P48+R48+N50+P50+R50+N51+R51+P51</f>
        <v>0</v>
      </c>
      <c r="G47">
        <f>M45+O45+Q45+M48+O48+Q48+M50+O50+Q50+M51+O51+Q51</f>
        <v>0</v>
      </c>
      <c r="I47" t="str">
        <f>A44</f>
        <v>Pelaaja1</v>
      </c>
      <c r="J47" t="str">
        <f>A46</f>
        <v>Pelaaja3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</row>
    <row r="48" spans="1:18" x14ac:dyDescent="0.25">
      <c r="A48" t="s">
        <v>23</v>
      </c>
      <c r="B48">
        <v>4</v>
      </c>
      <c r="C48">
        <f>SUMIF(K42:K45,2)/2</f>
        <v>0</v>
      </c>
      <c r="D48">
        <f>SUM(K42:K45)</f>
        <v>0</v>
      </c>
      <c r="E48">
        <f>SUM(L42:L45)</f>
        <v>0</v>
      </c>
      <c r="F48">
        <f>SUM(M42:M45)+SUM(O42:O45)+SUM(Q42:Q45)</f>
        <v>0</v>
      </c>
      <c r="G48">
        <f>SUM(N42:N45)+SUM(P42:P45)+SUM(R42:R45)</f>
        <v>0</v>
      </c>
      <c r="I48" t="str">
        <f>A44</f>
        <v>Pelaaja1</v>
      </c>
      <c r="J48" t="str">
        <f>A47</f>
        <v>Pelaaja4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</row>
    <row r="49" spans="9:18" x14ac:dyDescent="0.25">
      <c r="I49" t="str">
        <f>A45</f>
        <v>Pelaaja2</v>
      </c>
      <c r="J49" t="str">
        <f>A46</f>
        <v>Pelaaja3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</row>
    <row r="50" spans="9:18" x14ac:dyDescent="0.25">
      <c r="I50" t="str">
        <f>A45</f>
        <v>Pelaaja2</v>
      </c>
      <c r="J50" t="str">
        <f>A47</f>
        <v>Pelaaja4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</row>
    <row r="51" spans="9:18" x14ac:dyDescent="0.25">
      <c r="I51" t="str">
        <f>A46</f>
        <v>Pelaaja3</v>
      </c>
      <c r="J51" t="str">
        <f>A47</f>
        <v>Pelaaja4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</dc:creator>
  <cp:lastModifiedBy>demo</cp:lastModifiedBy>
  <dcterms:created xsi:type="dcterms:W3CDTF">2011-02-01T20:20:29Z</dcterms:created>
  <dcterms:modified xsi:type="dcterms:W3CDTF">2011-03-27T11:23:43Z</dcterms:modified>
</cp:coreProperties>
</file>